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2"/>
  <workbookPr/>
  <mc:AlternateContent xmlns:mc="http://schemas.openxmlformats.org/markup-compatibility/2006">
    <mc:Choice Requires="x15">
      <x15ac:absPath xmlns:x15ac="http://schemas.microsoft.com/office/spreadsheetml/2010/11/ac" url="https://brownsconcrete-my.sharepoint.com/personal/mfavero_brownsconcrete_com/Documents/Paperwork/Order Form/"/>
    </mc:Choice>
  </mc:AlternateContent>
  <xr:revisionPtr revIDLastSave="0" documentId="8_{C1D2E67C-9627-1447-A311-DF56B1CC49EB}" xr6:coauthVersionLast="47" xr6:coauthVersionMax="47" xr10:uidLastSave="{00000000-0000-0000-0000-000000000000}"/>
  <bookViews>
    <workbookView xWindow="120" yWindow="660" windowWidth="30840" windowHeight="18580" xr2:uid="{00000000-000D-0000-FFFF-FFFF00000000}"/>
  </bookViews>
  <sheets>
    <sheet name="2026 Order Form" sheetId="1" r:id="rId1"/>
    <sheet name="PRODUCTS" sheetId="2" state="hidden" r:id="rId2"/>
    <sheet name="COLOUR CHART" sheetId="3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CzAPo9EuyPC0lIbB3NfwAYn50RJXQXzstm1DlRplN30="/>
    </ext>
  </extLst>
</workbook>
</file>

<file path=xl/calcChain.xml><?xml version="1.0" encoding="utf-8"?>
<calcChain xmlns="http://schemas.openxmlformats.org/spreadsheetml/2006/main">
  <c r="J34" i="1" l="1"/>
  <c r="O34" i="1" s="1"/>
  <c r="H34" i="1"/>
  <c r="I34" i="1" s="1"/>
  <c r="F34" i="1"/>
  <c r="J33" i="1"/>
  <c r="O33" i="1" s="1"/>
  <c r="H33" i="1"/>
  <c r="I33" i="1" s="1"/>
  <c r="F33" i="1"/>
  <c r="J32" i="1"/>
  <c r="O32" i="1" s="1"/>
  <c r="H32" i="1"/>
  <c r="I32" i="1" s="1"/>
  <c r="G32" i="1"/>
  <c r="F32" i="1"/>
  <c r="J31" i="1"/>
  <c r="O31" i="1" s="1"/>
  <c r="H31" i="1"/>
  <c r="I31" i="1" s="1"/>
  <c r="G31" i="1"/>
  <c r="F31" i="1"/>
  <c r="J30" i="1"/>
  <c r="O30" i="1" s="1"/>
  <c r="H30" i="1"/>
  <c r="I30" i="1" s="1"/>
  <c r="G30" i="1"/>
  <c r="F30" i="1"/>
  <c r="J29" i="1"/>
  <c r="O29" i="1" s="1"/>
  <c r="H29" i="1"/>
  <c r="I29" i="1" s="1"/>
  <c r="G29" i="1"/>
  <c r="F29" i="1"/>
  <c r="J28" i="1"/>
  <c r="O28" i="1" s="1"/>
  <c r="H28" i="1"/>
  <c r="I28" i="1" s="1"/>
  <c r="G28" i="1"/>
  <c r="F28" i="1"/>
  <c r="J27" i="1"/>
  <c r="O27" i="1" s="1"/>
  <c r="H27" i="1"/>
  <c r="I27" i="1" s="1"/>
  <c r="G27" i="1"/>
  <c r="F27" i="1"/>
  <c r="J26" i="1"/>
  <c r="O26" i="1" s="1"/>
  <c r="H26" i="1"/>
  <c r="I26" i="1" s="1"/>
  <c r="G26" i="1"/>
  <c r="F26" i="1"/>
  <c r="J25" i="1"/>
  <c r="O25" i="1" s="1"/>
  <c r="H25" i="1"/>
  <c r="I25" i="1" s="1"/>
  <c r="G25" i="1"/>
  <c r="F25" i="1"/>
  <c r="J24" i="1"/>
  <c r="O24" i="1" s="1"/>
  <c r="H24" i="1"/>
  <c r="I24" i="1" s="1"/>
  <c r="G24" i="1"/>
  <c r="F24" i="1"/>
  <c r="J23" i="1"/>
  <c r="O23" i="1" s="1"/>
  <c r="H23" i="1"/>
  <c r="I23" i="1" s="1"/>
  <c r="F23" i="1"/>
  <c r="J22" i="1"/>
  <c r="O22" i="1" s="1"/>
  <c r="H22" i="1"/>
  <c r="I22" i="1" s="1"/>
  <c r="F22" i="1"/>
  <c r="J21" i="1"/>
  <c r="O21" i="1" s="1"/>
  <c r="H21" i="1"/>
  <c r="I21" i="1" s="1"/>
  <c r="F21" i="1"/>
  <c r="J20" i="1"/>
  <c r="O20" i="1" s="1"/>
  <c r="H20" i="1"/>
  <c r="I20" i="1" s="1"/>
  <c r="F20" i="1"/>
  <c r="J19" i="1"/>
  <c r="O19" i="1" s="1"/>
  <c r="H19" i="1"/>
  <c r="I19" i="1" s="1"/>
  <c r="F19" i="1"/>
  <c r="O35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<sst xmlns="http://schemas.openxmlformats.org/spreadsheetml/2006/main" count="261" uniqueCount="178">
  <si>
    <t>ORDER FORM 2026</t>
  </si>
  <si>
    <t>PLEASE SEND ALL ORDERS TO orderdesk@brownsconcrete.com</t>
  </si>
  <si>
    <t xml:space="preserve">Updated </t>
  </si>
  <si>
    <t>Billing Information</t>
  </si>
  <si>
    <t>Shipping Information</t>
  </si>
  <si>
    <t>02/13/26</t>
  </si>
  <si>
    <t>Customer</t>
  </si>
  <si>
    <t>Address</t>
  </si>
  <si>
    <t>City</t>
  </si>
  <si>
    <t>Prov</t>
  </si>
  <si>
    <t>Postal Code</t>
  </si>
  <si>
    <t>Phone</t>
  </si>
  <si>
    <t>Email</t>
  </si>
  <si>
    <t>Fax</t>
  </si>
  <si>
    <t>PO #:</t>
  </si>
  <si>
    <t>Delivery:</t>
  </si>
  <si>
    <t>Site Contact Info</t>
  </si>
  <si>
    <t>Date:</t>
  </si>
  <si>
    <t>Preferred Delivery Time:</t>
  </si>
  <si>
    <t>Sales Person</t>
  </si>
  <si>
    <t>Quote</t>
  </si>
  <si>
    <t>If Customer Arranged Pickup/Delivery, Provide details here:</t>
  </si>
  <si>
    <t>Ordered</t>
  </si>
  <si>
    <t>Product</t>
  </si>
  <si>
    <t>Units</t>
  </si>
  <si>
    <t>Qty/Pallet</t>
  </si>
  <si>
    <t>Qty Ordered</t>
  </si>
  <si>
    <t>Weight/Pallet</t>
  </si>
  <si>
    <t>Colour</t>
  </si>
  <si>
    <t>Inv. Check</t>
  </si>
  <si>
    <t>Total Weight</t>
  </si>
  <si>
    <t>Entered</t>
  </si>
  <si>
    <t>Maximum Weight on Carrier is 88,000 lbs and 84,000 lbs on a Brown's Truck</t>
  </si>
  <si>
    <t>Total Weight (Lbs)</t>
  </si>
  <si>
    <t>Shipping Use ONLY</t>
  </si>
  <si>
    <t>Customer Notes to Order Desk</t>
  </si>
  <si>
    <t>Coverage</t>
  </si>
  <si>
    <t>Unit</t>
  </si>
  <si>
    <t>Weight</t>
  </si>
  <si>
    <t>Colours</t>
  </si>
  <si>
    <t>Shipping Options</t>
  </si>
  <si>
    <t>Preferred Time of Delivery</t>
  </si>
  <si>
    <t>Grand Ledge Wall</t>
  </si>
  <si>
    <t>sf</t>
  </si>
  <si>
    <t xml:space="preserve">Manitou </t>
  </si>
  <si>
    <t>Pickup in Sudbury</t>
  </si>
  <si>
    <t>AM</t>
  </si>
  <si>
    <t>Grand Ledge Corner</t>
  </si>
  <si>
    <t xml:space="preserve">Windsor </t>
  </si>
  <si>
    <t>Pickup at Distributor</t>
  </si>
  <si>
    <t>PM</t>
  </si>
  <si>
    <t>Grand Ledge Coping</t>
  </si>
  <si>
    <t xml:space="preserve">Fond-Du-Lac </t>
  </si>
  <si>
    <t>Brown's Arranged Carrier</t>
  </si>
  <si>
    <t>No Preference</t>
  </si>
  <si>
    <t>Outcropping A</t>
  </si>
  <si>
    <t xml:space="preserve">Charcoal </t>
  </si>
  <si>
    <t>Brown's Truck - Pallet Return</t>
  </si>
  <si>
    <t>Outcropping B</t>
  </si>
  <si>
    <t>Granite (Natural Grey)</t>
  </si>
  <si>
    <t>Brown's Truck -Unload Request</t>
  </si>
  <si>
    <t>Outcropping G</t>
  </si>
  <si>
    <t>Fairbanks</t>
  </si>
  <si>
    <t>Brown's Truck - Pallet and Unload</t>
  </si>
  <si>
    <t>Outcropping H</t>
  </si>
  <si>
    <t xml:space="preserve">Ebony </t>
  </si>
  <si>
    <t>Customer Arranged Carrier</t>
  </si>
  <si>
    <t>Northface 6'</t>
  </si>
  <si>
    <t>pc</t>
  </si>
  <si>
    <t xml:space="preserve">Driftwood </t>
  </si>
  <si>
    <t>Other</t>
  </si>
  <si>
    <t>Northface 3'</t>
  </si>
  <si>
    <t xml:space="preserve">Blackwood </t>
  </si>
  <si>
    <t xml:space="preserve">Rockton Wall </t>
  </si>
  <si>
    <t>Midnight Charcoal</t>
  </si>
  <si>
    <t>Yes</t>
  </si>
  <si>
    <t xml:space="preserve">Rockton Corner </t>
  </si>
  <si>
    <t xml:space="preserve">Nipissing </t>
  </si>
  <si>
    <t>Sales People</t>
  </si>
  <si>
    <t>No</t>
  </si>
  <si>
    <t>Belvedere Wall</t>
  </si>
  <si>
    <t>Island Shore</t>
  </si>
  <si>
    <t>Belvedere Corner</t>
  </si>
  <si>
    <t>Titan Grey</t>
  </si>
  <si>
    <t>Rick</t>
  </si>
  <si>
    <t>Belvedere Coping</t>
  </si>
  <si>
    <t>LF</t>
  </si>
  <si>
    <t>Silver Shadow</t>
  </si>
  <si>
    <t>Chris</t>
  </si>
  <si>
    <t>Belvedere Pillar Cap</t>
  </si>
  <si>
    <t>Mocha Tan</t>
  </si>
  <si>
    <t>Marino</t>
  </si>
  <si>
    <t>Dimensional Wall Straight</t>
  </si>
  <si>
    <t>Shawn</t>
  </si>
  <si>
    <t>Dimensional Coping</t>
  </si>
  <si>
    <t>Custom/Special Order</t>
  </si>
  <si>
    <t>Nick</t>
  </si>
  <si>
    <t>Wedgestone</t>
  </si>
  <si>
    <t>Stone Edge Curb</t>
  </si>
  <si>
    <t>Driveway Curb</t>
  </si>
  <si>
    <t>Millstone Curb</t>
  </si>
  <si>
    <t>Grand Flagstone</t>
  </si>
  <si>
    <t>Superior Stepper</t>
  </si>
  <si>
    <t>Steps - 6' Dimensional</t>
  </si>
  <si>
    <t>Steps - 4' Dimensional</t>
  </si>
  <si>
    <t>Steps - 6' Random</t>
  </si>
  <si>
    <t>Steps - 4' Random</t>
  </si>
  <si>
    <t>Steps - 3' Dimensional</t>
  </si>
  <si>
    <t>Appian 50</t>
  </si>
  <si>
    <t>Aztec 50</t>
  </si>
  <si>
    <t>Appian 50 Soldier</t>
  </si>
  <si>
    <t>Aztec 50 Soldier</t>
  </si>
  <si>
    <t>Appian 70</t>
  </si>
  <si>
    <t>Aztec 70</t>
  </si>
  <si>
    <t>Appian 70 Soldier</t>
  </si>
  <si>
    <t>Aztec 70 Soldier</t>
  </si>
  <si>
    <t>Appian 70 XL</t>
  </si>
  <si>
    <t>Amberley</t>
  </si>
  <si>
    <t>Leona</t>
  </si>
  <si>
    <t>Athenian</t>
  </si>
  <si>
    <t>Nordic 60</t>
  </si>
  <si>
    <t>Nordic 80 (available in Herringbone)</t>
  </si>
  <si>
    <t>Acquavia 80</t>
  </si>
  <si>
    <t>Aquapave</t>
  </si>
  <si>
    <t>Montana Coping</t>
  </si>
  <si>
    <t>Montana Cap</t>
  </si>
  <si>
    <t>Riviera Coping</t>
  </si>
  <si>
    <t>Belgium 6x9</t>
  </si>
  <si>
    <t>Belgium 12x12</t>
  </si>
  <si>
    <r>
      <rPr>
        <sz val="11"/>
        <color theme="1"/>
        <rFont val="Calibri"/>
        <family val="2"/>
      </rPr>
      <t>Belvedere Firepit Kit</t>
    </r>
    <r>
      <rPr>
        <b/>
        <sz val="11"/>
        <color theme="1"/>
        <rFont val="Calibri"/>
        <family val="2"/>
      </rPr>
      <t xml:space="preserve"> (incl steel insert)</t>
    </r>
  </si>
  <si>
    <t>kit</t>
  </si>
  <si>
    <r>
      <rPr>
        <sz val="11"/>
        <color theme="1"/>
        <rFont val="Calibri"/>
        <family val="2"/>
      </rPr>
      <t xml:space="preserve">Dimensional Firepit Kit </t>
    </r>
    <r>
      <rPr>
        <b/>
        <sz val="11"/>
        <color theme="1"/>
        <rFont val="Calibri"/>
        <family val="2"/>
      </rPr>
      <t>(incl steel insert)</t>
    </r>
  </si>
  <si>
    <r>
      <rPr>
        <sz val="11"/>
        <color theme="1"/>
        <rFont val="Calibri"/>
        <family val="2"/>
      </rPr>
      <t xml:space="preserve">Rockton Firepit Kit </t>
    </r>
    <r>
      <rPr>
        <b/>
        <sz val="11"/>
        <color theme="1"/>
        <rFont val="Calibri"/>
        <family val="2"/>
      </rPr>
      <t>(incl steel insert)</t>
    </r>
  </si>
  <si>
    <r>
      <rPr>
        <sz val="11"/>
        <color theme="1"/>
        <rFont val="Calibri"/>
        <family val="2"/>
      </rPr>
      <t>Oxford Firepit Kit</t>
    </r>
    <r>
      <rPr>
        <b/>
        <sz val="11"/>
        <color theme="1"/>
        <rFont val="Calibri"/>
        <family val="2"/>
      </rPr>
      <t xml:space="preserve"> (incl steel insert)</t>
    </r>
  </si>
  <si>
    <t>Large Round Steel Insert Only (Belv)</t>
  </si>
  <si>
    <t>Large Square Steel Insert Only (Roc/Dim)</t>
  </si>
  <si>
    <t>Outcropping Lifting Device</t>
  </si>
  <si>
    <t>unit</t>
  </si>
  <si>
    <t>Paraweb</t>
  </si>
  <si>
    <t>roll</t>
  </si>
  <si>
    <t>Catalogues (90 units)</t>
  </si>
  <si>
    <t>bx</t>
  </si>
  <si>
    <t>2020 COLOUR CHART</t>
  </si>
  <si>
    <t>WETCAST PRODUCTS</t>
  </si>
  <si>
    <t>Manitou</t>
  </si>
  <si>
    <t>Windsor</t>
  </si>
  <si>
    <t>Fond Du Lac</t>
  </si>
  <si>
    <t>Ebony</t>
  </si>
  <si>
    <t>DRYCAST PRODUCTS</t>
  </si>
  <si>
    <t>Blackwood</t>
  </si>
  <si>
    <t>Charcoal</t>
  </si>
  <si>
    <t>Driftwood</t>
  </si>
  <si>
    <t>Granite</t>
  </si>
  <si>
    <t>Nipissing</t>
  </si>
  <si>
    <t>Coming Soon</t>
  </si>
  <si>
    <t>Rockton</t>
  </si>
  <si>
    <t>Appian/Aztec 50/70 Combo</t>
  </si>
  <si>
    <t xml:space="preserve">70mm </t>
  </si>
  <si>
    <t>70mm</t>
  </si>
  <si>
    <t>Northface</t>
  </si>
  <si>
    <t>Appian/Aztec 70 Soldier</t>
  </si>
  <si>
    <t>Belvedere Wall &amp; Coping</t>
  </si>
  <si>
    <t>Dimensional Wall &amp; Coping</t>
  </si>
  <si>
    <t>Appian/Aztec 50 Soldier</t>
  </si>
  <si>
    <t>Outcropping</t>
  </si>
  <si>
    <t>Steps</t>
  </si>
  <si>
    <t>6/4 Dim Only</t>
  </si>
  <si>
    <t>Nordic 60/80 (80mm special order)</t>
  </si>
  <si>
    <t>60 only</t>
  </si>
  <si>
    <t>Special Order</t>
  </si>
  <si>
    <t>Superior Steppers</t>
  </si>
  <si>
    <t>Belgium</t>
  </si>
  <si>
    <t>6 x 9 only</t>
  </si>
  <si>
    <t>Rockton Firepit</t>
  </si>
  <si>
    <t>Belvedere Firepit</t>
  </si>
  <si>
    <t>Dimensional Firepit</t>
  </si>
  <si>
    <t>Oxford Firepit</t>
  </si>
  <si>
    <t>COMING SOON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</si>
</sst>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0"/>
      <color theme="1"/>
      <name val="Calibri"/>
      <family val="2"/>
    </font>
    <font>
      <b/>
      <sz val="20"/>
      <color theme="1"/>
      <name val="Calibri"/>
      <family val="2"/>
    </font>
    <font>
      <b/>
      <sz val="12"/>
      <color theme="1"/>
      <name val="Calibri"/>
      <family val="2"/>
    </font>
    <font>
      <sz val="11"/>
      <color rgb="FFFF0000"/>
      <name val="Calibri"/>
      <family val="2"/>
    </font>
    <font>
      <sz val="11"/>
      <color rgb="FFF7CAAC"/>
      <name val="Calibri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</font>
    <font>
      <sz val="9"/>
      <name val="Calibri"/>
      <family val="2"/>
    </font>
    <font>
      <b/>
      <sz val="11"/>
      <color rgb="FFC0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595959"/>
        <bgColor rgb="FF595959"/>
      </patternFill>
    </fill>
    <fill>
      <patternFill patternType="solid">
        <fgColor rgb="FFF7CAAC"/>
        <bgColor rgb="FFF7CAAC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7"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7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3" fillId="0" borderId="7" xfId="0" applyFont="1" applyBorder="1"/>
    <xf numFmtId="0" fontId="3" fillId="2" borderId="8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0" fontId="4" fillId="2" borderId="12" xfId="0" applyFont="1" applyFill="1" applyBorder="1"/>
    <xf numFmtId="0" fontId="4" fillId="2" borderId="8" xfId="0" applyFont="1" applyFill="1" applyBorder="1"/>
    <xf numFmtId="0" fontId="4" fillId="2" borderId="7" xfId="0" applyFont="1" applyFill="1" applyBorder="1"/>
    <xf numFmtId="0" fontId="4" fillId="2" borderId="16" xfId="0" applyFont="1" applyFill="1" applyBorder="1"/>
    <xf numFmtId="1" fontId="3" fillId="2" borderId="6" xfId="0" applyNumberFormat="1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4" fillId="0" borderId="0" xfId="0" applyFont="1"/>
    <xf numFmtId="0" fontId="2" fillId="0" borderId="0" xfId="0" applyFont="1"/>
    <xf numFmtId="0" fontId="6" fillId="0" borderId="0" xfId="0" applyFont="1"/>
    <xf numFmtId="0" fontId="4" fillId="0" borderId="0" xfId="0" applyFont="1" applyAlignment="1">
      <alignment horizontal="right"/>
    </xf>
    <xf numFmtId="0" fontId="8" fillId="3" borderId="29" xfId="0" applyFont="1" applyFill="1" applyBorder="1" applyAlignment="1">
      <alignment horizontal="center" textRotation="90"/>
    </xf>
    <xf numFmtId="0" fontId="8" fillId="3" borderId="30" xfId="0" applyFont="1" applyFill="1" applyBorder="1" applyAlignment="1">
      <alignment horizontal="center" textRotation="90"/>
    </xf>
    <xf numFmtId="0" fontId="8" fillId="3" borderId="31" xfId="0" applyFont="1" applyFill="1" applyBorder="1" applyAlignment="1">
      <alignment horizontal="center" textRotation="90"/>
    </xf>
    <xf numFmtId="0" fontId="8" fillId="3" borderId="16" xfId="0" applyFont="1" applyFill="1" applyBorder="1" applyAlignment="1">
      <alignment horizontal="center" textRotation="90"/>
    </xf>
    <xf numFmtId="0" fontId="8" fillId="4" borderId="32" xfId="0" applyFont="1" applyFill="1" applyBorder="1" applyAlignment="1">
      <alignment horizontal="center" textRotation="90"/>
    </xf>
    <xf numFmtId="0" fontId="8" fillId="3" borderId="33" xfId="0" applyFont="1" applyFill="1" applyBorder="1" applyAlignment="1">
      <alignment horizontal="center" textRotation="90"/>
    </xf>
    <xf numFmtId="0" fontId="4" fillId="0" borderId="7" xfId="0" applyFont="1" applyBorder="1"/>
    <xf numFmtId="0" fontId="4" fillId="5" borderId="7" xfId="0" applyFont="1" applyFill="1" applyBorder="1"/>
    <xf numFmtId="0" fontId="12" fillId="5" borderId="7" xfId="0" applyFont="1" applyFill="1" applyBorder="1"/>
    <xf numFmtId="0" fontId="0" fillId="0" borderId="16" xfId="0" applyBorder="1"/>
    <xf numFmtId="0" fontId="4" fillId="4" borderId="16" xfId="0" applyFont="1" applyFill="1" applyBorder="1"/>
    <xf numFmtId="0" fontId="4" fillId="4" borderId="26" xfId="0" applyFont="1" applyFill="1" applyBorder="1"/>
    <xf numFmtId="0" fontId="4" fillId="5" borderId="36" xfId="0" applyFont="1" applyFill="1" applyBorder="1"/>
    <xf numFmtId="0" fontId="4" fillId="0" borderId="37" xfId="0" applyFont="1" applyBorder="1"/>
    <xf numFmtId="0" fontId="4" fillId="5" borderId="37" xfId="0" applyFont="1" applyFill="1" applyBorder="1"/>
    <xf numFmtId="0" fontId="4" fillId="0" borderId="38" xfId="0" applyFont="1" applyBorder="1"/>
    <xf numFmtId="0" fontId="4" fillId="5" borderId="39" xfId="0" applyFont="1" applyFill="1" applyBorder="1"/>
    <xf numFmtId="0" fontId="4" fillId="0" borderId="40" xfId="0" applyFont="1" applyBorder="1"/>
    <xf numFmtId="0" fontId="4" fillId="5" borderId="41" xfId="0" applyFont="1" applyFill="1" applyBorder="1"/>
    <xf numFmtId="0" fontId="4" fillId="5" borderId="42" xfId="0" applyFont="1" applyFill="1" applyBorder="1"/>
    <xf numFmtId="0" fontId="10" fillId="5" borderId="39" xfId="0" applyFont="1" applyFill="1" applyBorder="1"/>
    <xf numFmtId="0" fontId="4" fillId="0" borderId="39" xfId="0" applyFont="1" applyBorder="1"/>
    <xf numFmtId="0" fontId="4" fillId="0" borderId="43" xfId="0" applyFont="1" applyBorder="1"/>
    <xf numFmtId="0" fontId="4" fillId="0" borderId="44" xfId="0" applyFont="1" applyBorder="1"/>
    <xf numFmtId="0" fontId="4" fillId="5" borderId="45" xfId="0" applyFont="1" applyFill="1" applyBorder="1"/>
    <xf numFmtId="0" fontId="4" fillId="0" borderId="12" xfId="0" applyFont="1" applyBorder="1"/>
    <xf numFmtId="0" fontId="4" fillId="5" borderId="13" xfId="0" applyFont="1" applyFill="1" applyBorder="1"/>
    <xf numFmtId="0" fontId="4" fillId="0" borderId="9" xfId="0" applyFont="1" applyBorder="1"/>
    <xf numFmtId="0" fontId="9" fillId="0" borderId="46" xfId="0" applyFont="1" applyBorder="1"/>
    <xf numFmtId="0" fontId="4" fillId="0" borderId="46" xfId="0" applyFont="1" applyBorder="1" applyAlignment="1">
      <alignment horizontal="center"/>
    </xf>
    <xf numFmtId="0" fontId="5" fillId="0" borderId="46" xfId="0" applyFont="1" applyBorder="1"/>
    <xf numFmtId="0" fontId="4" fillId="5" borderId="47" xfId="0" applyFont="1" applyFill="1" applyBorder="1"/>
    <xf numFmtId="0" fontId="3" fillId="0" borderId="6" xfId="0" applyFont="1" applyBorder="1" applyAlignment="1" applyProtection="1">
      <alignment horizontal="center"/>
      <protection locked="0"/>
    </xf>
    <xf numFmtId="0" fontId="4" fillId="0" borderId="13" xfId="0" applyFont="1" applyBorder="1" applyAlignment="1" applyProtection="1">
      <alignment horizontal="center"/>
      <protection locked="0"/>
    </xf>
    <xf numFmtId="0" fontId="4" fillId="0" borderId="17" xfId="0" applyFont="1" applyBorder="1" applyAlignment="1" applyProtection="1">
      <alignment horizontal="center"/>
      <protection locked="0"/>
    </xf>
    <xf numFmtId="0" fontId="13" fillId="7" borderId="48" xfId="0" applyFont="1" applyFill="1" applyBorder="1"/>
    <xf numFmtId="0" fontId="13" fillId="7" borderId="49" xfId="0" applyFont="1" applyFill="1" applyBorder="1"/>
    <xf numFmtId="0" fontId="4" fillId="2" borderId="18" xfId="0" applyFont="1" applyFill="1" applyBorder="1"/>
    <xf numFmtId="0" fontId="4" fillId="2" borderId="14" xfId="0" applyFont="1" applyFill="1" applyBorder="1"/>
    <xf numFmtId="0" fontId="3" fillId="2" borderId="14" xfId="0" applyFont="1" applyFill="1" applyBorder="1"/>
    <xf numFmtId="0" fontId="3" fillId="0" borderId="8" xfId="0" applyFont="1" applyBorder="1"/>
    <xf numFmtId="0" fontId="3" fillId="0" borderId="15" xfId="0" applyFont="1" applyBorder="1"/>
    <xf numFmtId="0" fontId="3" fillId="2" borderId="13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4" fillId="2" borderId="15" xfId="0" applyFont="1" applyFill="1" applyBorder="1"/>
    <xf numFmtId="1" fontId="4" fillId="2" borderId="17" xfId="0" applyNumberFormat="1" applyFont="1" applyFill="1" applyBorder="1"/>
    <xf numFmtId="0" fontId="4" fillId="2" borderId="19" xfId="0" applyFont="1" applyFill="1" applyBorder="1"/>
    <xf numFmtId="0" fontId="4" fillId="0" borderId="29" xfId="0" applyFont="1" applyBorder="1"/>
    <xf numFmtId="0" fontId="4" fillId="0" borderId="26" xfId="0" applyFont="1" applyBorder="1"/>
    <xf numFmtId="0" fontId="4" fillId="0" borderId="34" xfId="0" applyFont="1" applyBorder="1"/>
    <xf numFmtId="0" fontId="4" fillId="0" borderId="30" xfId="0" applyFont="1" applyBorder="1"/>
    <xf numFmtId="0" fontId="4" fillId="0" borderId="53" xfId="0" applyFont="1" applyBorder="1"/>
    <xf numFmtId="0" fontId="4" fillId="0" borderId="54" xfId="0" applyFont="1" applyBorder="1"/>
    <xf numFmtId="0" fontId="4" fillId="5" borderId="46" xfId="0" applyFont="1" applyFill="1" applyBorder="1"/>
    <xf numFmtId="0" fontId="4" fillId="0" borderId="46" xfId="0" applyFont="1" applyBorder="1"/>
    <xf numFmtId="0" fontId="4" fillId="0" borderId="55" xfId="0" applyFont="1" applyBorder="1"/>
    <xf numFmtId="0" fontId="4" fillId="5" borderId="56" xfId="0" applyFont="1" applyFill="1" applyBorder="1"/>
    <xf numFmtId="0" fontId="4" fillId="0" borderId="57" xfId="0" applyFont="1" applyBorder="1"/>
    <xf numFmtId="0" fontId="4" fillId="0" borderId="58" xfId="0" applyFont="1" applyBorder="1"/>
    <xf numFmtId="0" fontId="11" fillId="0" borderId="59" xfId="0" applyFont="1" applyBorder="1" applyAlignment="1">
      <alignment horizontal="center"/>
    </xf>
    <xf numFmtId="0" fontId="4" fillId="0" borderId="59" xfId="0" applyFont="1" applyBorder="1"/>
    <xf numFmtId="0" fontId="4" fillId="0" borderId="60" xfId="0" applyFont="1" applyBorder="1"/>
    <xf numFmtId="0" fontId="8" fillId="3" borderId="61" xfId="0" applyFont="1" applyFill="1" applyBorder="1" applyAlignment="1">
      <alignment horizontal="center" textRotation="90"/>
    </xf>
    <xf numFmtId="0" fontId="8" fillId="3" borderId="62" xfId="0" applyFont="1" applyFill="1" applyBorder="1" applyAlignment="1">
      <alignment horizontal="center" textRotation="90"/>
    </xf>
    <xf numFmtId="0" fontId="8" fillId="3" borderId="63" xfId="0" applyFont="1" applyFill="1" applyBorder="1" applyAlignment="1">
      <alignment horizontal="center" textRotation="90"/>
    </xf>
    <xf numFmtId="0" fontId="10" fillId="5" borderId="46" xfId="0" applyFont="1" applyFill="1" applyBorder="1"/>
    <xf numFmtId="0" fontId="11" fillId="5" borderId="46" xfId="0" applyFont="1" applyFill="1" applyBorder="1" applyAlignment="1">
      <alignment horizontal="center"/>
    </xf>
    <xf numFmtId="0" fontId="11" fillId="0" borderId="46" xfId="0" applyFont="1" applyBorder="1" applyAlignment="1">
      <alignment horizontal="center"/>
    </xf>
    <xf numFmtId="0" fontId="9" fillId="5" borderId="64" xfId="0" applyFont="1" applyFill="1" applyBorder="1"/>
    <xf numFmtId="0" fontId="4" fillId="0" borderId="65" xfId="0" applyFont="1" applyBorder="1"/>
    <xf numFmtId="0" fontId="4" fillId="5" borderId="65" xfId="0" applyFont="1" applyFill="1" applyBorder="1"/>
    <xf numFmtId="0" fontId="4" fillId="0" borderId="66" xfId="0" applyFont="1" applyBorder="1"/>
    <xf numFmtId="0" fontId="4" fillId="0" borderId="56" xfId="0" applyFont="1" applyBorder="1"/>
    <xf numFmtId="0" fontId="3" fillId="0" borderId="8" xfId="0" applyFont="1" applyBorder="1" applyAlignment="1">
      <alignment horizontal="center"/>
    </xf>
    <xf numFmtId="0" fontId="4" fillId="2" borderId="1" xfId="0" applyFont="1" applyFill="1" applyBorder="1"/>
    <xf numFmtId="0" fontId="3" fillId="2" borderId="46" xfId="0" applyFont="1" applyFill="1" applyBorder="1"/>
    <xf numFmtId="0" fontId="4" fillId="0" borderId="5" xfId="0" applyFont="1" applyBorder="1"/>
    <xf numFmtId="0" fontId="1" fillId="0" borderId="0" xfId="0" applyFont="1"/>
    <xf numFmtId="0" fontId="2" fillId="0" borderId="3" xfId="0" applyFont="1" applyBorder="1" applyAlignment="1" applyProtection="1">
      <alignment horizontal="center"/>
      <protection locked="0"/>
    </xf>
    <xf numFmtId="0" fontId="5" fillId="0" borderId="4" xfId="0" applyFont="1" applyBorder="1" applyProtection="1">
      <protection locked="0"/>
    </xf>
    <xf numFmtId="0" fontId="5" fillId="0" borderId="20" xfId="0" applyFont="1" applyBorder="1" applyProtection="1">
      <protection locked="0"/>
    </xf>
    <xf numFmtId="0" fontId="3" fillId="0" borderId="10" xfId="0" applyFont="1" applyBorder="1" applyAlignment="1">
      <alignment horizontal="center"/>
    </xf>
    <xf numFmtId="0" fontId="5" fillId="0" borderId="11" xfId="0" applyFont="1" applyBorder="1"/>
    <xf numFmtId="0" fontId="5" fillId="0" borderId="12" xfId="0" applyFont="1" applyBorder="1"/>
    <xf numFmtId="0" fontId="3" fillId="2" borderId="10" xfId="0" applyFont="1" applyFill="1" applyBorder="1" applyAlignment="1">
      <alignment horizontal="center"/>
    </xf>
    <xf numFmtId="0" fontId="4" fillId="0" borderId="14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5" fillId="0" borderId="15" xfId="0" applyFont="1" applyBorder="1" applyProtection="1">
      <protection locked="0"/>
    </xf>
    <xf numFmtId="0" fontId="4" fillId="2" borderId="14" xfId="0" applyFont="1" applyFill="1" applyBorder="1"/>
    <xf numFmtId="0" fontId="5" fillId="0" borderId="15" xfId="0" applyFont="1" applyBorder="1"/>
    <xf numFmtId="0" fontId="4" fillId="0" borderId="18" xfId="0" applyFont="1" applyBorder="1" applyProtection="1">
      <protection locked="0"/>
    </xf>
    <xf numFmtId="0" fontId="0" fillId="0" borderId="0" xfId="0" applyProtection="1">
      <protection locked="0"/>
    </xf>
    <xf numFmtId="0" fontId="5" fillId="0" borderId="19" xfId="0" applyFont="1" applyBorder="1" applyProtection="1">
      <protection locked="0"/>
    </xf>
    <xf numFmtId="0" fontId="4" fillId="2" borderId="18" xfId="0" applyFont="1" applyFill="1" applyBorder="1"/>
    <xf numFmtId="0" fontId="5" fillId="0" borderId="19" xfId="0" applyFont="1" applyBorder="1"/>
    <xf numFmtId="0" fontId="4" fillId="0" borderId="18" xfId="0" applyFont="1" applyBorder="1" applyAlignment="1" applyProtection="1">
      <alignment horizontal="center"/>
      <protection locked="0"/>
    </xf>
    <xf numFmtId="0" fontId="4" fillId="0" borderId="14" xfId="0" applyFont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center"/>
      <protection locked="0"/>
    </xf>
    <xf numFmtId="0" fontId="5" fillId="0" borderId="11" xfId="0" applyFont="1" applyBorder="1" applyProtection="1">
      <protection locked="0"/>
    </xf>
    <xf numFmtId="0" fontId="5" fillId="0" borderId="12" xfId="0" applyFont="1" applyBorder="1" applyProtection="1">
      <protection locked="0"/>
    </xf>
    <xf numFmtId="0" fontId="3" fillId="0" borderId="0" xfId="0" applyFont="1" applyAlignment="1">
      <alignment horizontal="right"/>
    </xf>
    <xf numFmtId="0" fontId="5" fillId="0" borderId="5" xfId="0" applyFont="1" applyBorder="1"/>
    <xf numFmtId="0" fontId="17" fillId="0" borderId="0" xfId="0" applyFont="1" applyAlignment="1">
      <alignment horizontal="center"/>
    </xf>
    <xf numFmtId="0" fontId="16" fillId="6" borderId="51" xfId="0" applyFont="1" applyFill="1" applyBorder="1" applyAlignment="1">
      <alignment horizontal="center"/>
    </xf>
    <xf numFmtId="0" fontId="16" fillId="6" borderId="52" xfId="0" applyFont="1" applyFill="1" applyBorder="1" applyAlignment="1">
      <alignment horizontal="center"/>
    </xf>
    <xf numFmtId="0" fontId="16" fillId="6" borderId="69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3" fillId="0" borderId="3" xfId="0" applyFont="1" applyBorder="1" applyAlignment="1" applyProtection="1">
      <alignment horizontal="center"/>
      <protection locked="0"/>
    </xf>
    <xf numFmtId="0" fontId="4" fillId="0" borderId="53" xfId="0" applyFont="1" applyBorder="1" applyProtection="1">
      <protection locked="0"/>
    </xf>
    <xf numFmtId="0" fontId="5" fillId="0" borderId="16" xfId="0" applyFont="1" applyBorder="1" applyProtection="1">
      <protection locked="0"/>
    </xf>
    <xf numFmtId="0" fontId="5" fillId="0" borderId="76" xfId="0" applyFont="1" applyBorder="1" applyProtection="1">
      <protection locked="0"/>
    </xf>
    <xf numFmtId="0" fontId="4" fillId="0" borderId="54" xfId="0" applyFont="1" applyBorder="1" applyProtection="1">
      <protection locked="0"/>
    </xf>
    <xf numFmtId="0" fontId="5" fillId="0" borderId="70" xfId="0" applyFont="1" applyBorder="1" applyProtection="1">
      <protection locked="0"/>
    </xf>
    <xf numFmtId="0" fontId="5" fillId="0" borderId="71" xfId="0" applyFont="1" applyBorder="1" applyProtection="1">
      <protection locked="0"/>
    </xf>
    <xf numFmtId="0" fontId="3" fillId="2" borderId="3" xfId="0" applyFont="1" applyFill="1" applyBorder="1" applyAlignment="1">
      <alignment horizontal="center"/>
    </xf>
    <xf numFmtId="0" fontId="5" fillId="0" borderId="4" xfId="0" applyFont="1" applyBorder="1"/>
    <xf numFmtId="0" fontId="5" fillId="0" borderId="20" xfId="0" applyFont="1" applyBorder="1"/>
    <xf numFmtId="0" fontId="14" fillId="0" borderId="55" xfId="0" applyFont="1" applyBorder="1" applyAlignment="1">
      <alignment horizontal="left"/>
    </xf>
    <xf numFmtId="0" fontId="15" fillId="0" borderId="72" xfId="0" applyFont="1" applyBorder="1"/>
    <xf numFmtId="0" fontId="15" fillId="0" borderId="73" xfId="0" applyFont="1" applyBorder="1"/>
    <xf numFmtId="0" fontId="4" fillId="0" borderId="74" xfId="0" applyFont="1" applyBorder="1" applyAlignment="1" applyProtection="1">
      <alignment horizontal="center"/>
      <protection locked="0"/>
    </xf>
    <xf numFmtId="0" fontId="5" fillId="0" borderId="72" xfId="0" applyFont="1" applyBorder="1" applyProtection="1">
      <protection locked="0"/>
    </xf>
    <xf numFmtId="0" fontId="5" fillId="0" borderId="75" xfId="0" applyFont="1" applyBorder="1" applyProtection="1">
      <protection locked="0"/>
    </xf>
    <xf numFmtId="0" fontId="4" fillId="0" borderId="51" xfId="0" applyFont="1" applyBorder="1" applyProtection="1">
      <protection locked="0"/>
    </xf>
    <xf numFmtId="0" fontId="5" fillId="0" borderId="52" xfId="0" applyFont="1" applyBorder="1" applyProtection="1">
      <protection locked="0"/>
    </xf>
    <xf numFmtId="0" fontId="5" fillId="0" borderId="69" xfId="0" applyFont="1" applyBorder="1" applyProtection="1">
      <protection locked="0"/>
    </xf>
    <xf numFmtId="0" fontId="4" fillId="3" borderId="21" xfId="0" applyFont="1" applyFill="1" applyBorder="1"/>
    <xf numFmtId="0" fontId="5" fillId="0" borderId="22" xfId="0" applyFont="1" applyBorder="1"/>
    <xf numFmtId="0" fontId="4" fillId="3" borderId="24" xfId="0" applyFont="1" applyFill="1" applyBorder="1"/>
    <xf numFmtId="0" fontId="5" fillId="0" borderId="23" xfId="0" applyFont="1" applyBorder="1"/>
    <xf numFmtId="0" fontId="4" fillId="3" borderId="25" xfId="0" applyFont="1" applyFill="1" applyBorder="1"/>
    <xf numFmtId="0" fontId="4" fillId="3" borderId="29" xfId="0" applyFont="1" applyFill="1" applyBorder="1"/>
    <xf numFmtId="0" fontId="5" fillId="0" borderId="26" xfId="0" applyFont="1" applyBorder="1"/>
    <xf numFmtId="0" fontId="14" fillId="2" borderId="3" xfId="0" applyFont="1" applyFill="1" applyBorder="1" applyAlignment="1">
      <alignment horizontal="center"/>
    </xf>
    <xf numFmtId="0" fontId="15" fillId="0" borderId="4" xfId="0" applyFont="1" applyBorder="1"/>
    <xf numFmtId="0" fontId="15" fillId="0" borderId="20" xfId="0" applyFont="1" applyBorder="1"/>
    <xf numFmtId="0" fontId="14" fillId="3" borderId="3" xfId="0" applyFont="1" applyFill="1" applyBorder="1" applyAlignment="1">
      <alignment horizontal="left"/>
    </xf>
    <xf numFmtId="0" fontId="0" fillId="0" borderId="0" xfId="0" applyAlignment="1">
      <alignment horizontal="center"/>
    </xf>
    <xf numFmtId="15" fontId="3" fillId="0" borderId="3" xfId="0" applyNumberFormat="1" applyFont="1" applyBorder="1" applyAlignment="1" applyProtection="1">
      <alignment horizontal="center"/>
      <protection locked="0"/>
    </xf>
    <xf numFmtId="0" fontId="3" fillId="0" borderId="30" xfId="0" applyFont="1" applyBorder="1" applyAlignment="1">
      <alignment horizontal="center"/>
    </xf>
    <xf numFmtId="0" fontId="4" fillId="0" borderId="1" xfId="0" applyFont="1" applyBorder="1" applyAlignment="1" applyProtection="1">
      <alignment horizontal="center"/>
      <protection locked="0"/>
    </xf>
    <xf numFmtId="0" fontId="5" fillId="0" borderId="23" xfId="0" applyFont="1" applyBorder="1" applyProtection="1">
      <protection locked="0"/>
    </xf>
    <xf numFmtId="0" fontId="5" fillId="0" borderId="2" xfId="0" applyFont="1" applyBorder="1" applyProtection="1">
      <protection locked="0"/>
    </xf>
    <xf numFmtId="0" fontId="7" fillId="0" borderId="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5" fillId="0" borderId="33" xfId="0" applyFont="1" applyBorder="1"/>
    <xf numFmtId="0" fontId="5" fillId="0" borderId="35" xfId="0" applyFont="1" applyBorder="1"/>
    <xf numFmtId="0" fontId="5" fillId="0" borderId="29" xfId="0" applyFont="1" applyBorder="1"/>
    <xf numFmtId="0" fontId="5" fillId="0" borderId="27" xfId="0" applyFont="1" applyBorder="1"/>
    <xf numFmtId="0" fontId="4" fillId="4" borderId="32" xfId="0" applyFont="1" applyFill="1" applyBorder="1" applyAlignment="1">
      <alignment horizontal="center"/>
    </xf>
    <xf numFmtId="0" fontId="5" fillId="0" borderId="28" xfId="0" applyFont="1" applyBorder="1"/>
    <xf numFmtId="0" fontId="5" fillId="0" borderId="16" xfId="0" applyFont="1" applyBorder="1"/>
    <xf numFmtId="0" fontId="4" fillId="0" borderId="67" xfId="0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4" fillId="0" borderId="68" xfId="0" applyFont="1" applyBorder="1" applyAlignment="1">
      <alignment horizontal="center"/>
    </xf>
  </cellXfs>
  <cellStyles count="1">
    <cellStyle name="Normal" xfId="0" builtinId="0"/>
  </cellStyles>
  <dxfs count="3">
    <dxf>
      <numFmt numFmtId="164" formatCode=";;;"/>
      <fill>
        <patternFill patternType="none"/>
      </fill>
    </dxf>
    <dxf>
      <numFmt numFmtId="1" formatCode="0"/>
      <fill>
        <patternFill patternType="none"/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microsoft.com/office/2017/06/relationships/rdRichValue" Target="richData/rdrichvalue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12" Type="http://schemas.microsoft.com/office/2022/10/relationships/richValueRel" Target="richData/richValueRel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eetMetadata" Target="metadata.xml"/><Relationship Id="rId15" Type="http://schemas.microsoft.com/office/2017/06/relationships/rdRichValueTypes" Target="richData/rdRichValueTypes.xml"/><Relationship Id="rId10" Type="http://schemas.openxmlformats.org/officeDocument/2006/relationships/sharedStrings" Target="sharedStrings.xml"/><Relationship Id="rId9" Type="http://schemas.openxmlformats.org/officeDocument/2006/relationships/styles" Target="styles.xml"/><Relationship Id="rId14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02"/>
  <sheetViews>
    <sheetView tabSelected="1" zoomScale="130" zoomScaleNormal="130" workbookViewId="0">
      <selection activeCell="D43" sqref="D43"/>
    </sheetView>
  </sheetViews>
  <sheetFormatPr baseColWidth="10" defaultColWidth="14.5" defaultRowHeight="15" customHeight="1" x14ac:dyDescent="0.2"/>
  <cols>
    <col min="1" max="1" width="7.6640625" customWidth="1"/>
    <col min="2" max="2" width="9.1640625" customWidth="1"/>
    <col min="3" max="3" width="8.33203125" customWidth="1"/>
    <col min="4" max="4" width="8.6640625" customWidth="1"/>
    <col min="5" max="5" width="10.6640625" customWidth="1"/>
    <col min="6" max="6" width="6.6640625" customWidth="1"/>
    <col min="7" max="7" width="1" customWidth="1"/>
    <col min="8" max="8" width="9" customWidth="1"/>
    <col min="9" max="9" width="10.6640625" customWidth="1"/>
    <col min="10" max="10" width="11.1640625" customWidth="1"/>
    <col min="11" max="11" width="4.6640625" customWidth="1"/>
    <col min="12" max="12" width="8.6640625" customWidth="1"/>
    <col min="13" max="13" width="7.1640625" customWidth="1"/>
    <col min="14" max="14" width="8.33203125" customWidth="1"/>
    <col min="15" max="15" width="10.5" customWidth="1"/>
    <col min="16" max="16" width="6.5" customWidth="1"/>
    <col min="17" max="26" width="8.6640625" customWidth="1"/>
  </cols>
  <sheetData>
    <row r="1" spans="1:16" ht="20.5" customHeight="1" x14ac:dyDescent="0.2">
      <c r="A1" s="157" t="e" vm="1">
        <v>#VALUE!</v>
      </c>
      <c r="B1" s="157"/>
      <c r="C1" s="157"/>
      <c r="D1" s="157"/>
    </row>
    <row r="2" spans="1:16" ht="19.25" customHeight="1" thickBot="1" x14ac:dyDescent="0.25">
      <c r="A2" s="157"/>
      <c r="B2" s="157"/>
      <c r="C2" s="157"/>
      <c r="D2" s="157"/>
    </row>
    <row r="3" spans="1:16" ht="15" customHeight="1" thickBot="1" x14ac:dyDescent="0.3">
      <c r="A3" s="121" t="s">
        <v>0</v>
      </c>
      <c r="B3" s="121"/>
      <c r="C3" s="121"/>
      <c r="D3" s="121"/>
      <c r="E3" s="122" t="s">
        <v>1</v>
      </c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4"/>
    </row>
    <row r="4" spans="1:16" x14ac:dyDescent="0.2">
      <c r="A4" s="54" t="s">
        <v>2</v>
      </c>
      <c r="B4" s="125" t="s">
        <v>3</v>
      </c>
      <c r="C4" s="126"/>
      <c r="D4" s="126"/>
      <c r="E4" s="126"/>
      <c r="F4" s="126"/>
      <c r="G4" s="126"/>
      <c r="H4" s="126"/>
      <c r="I4" s="1"/>
      <c r="J4" s="125" t="s">
        <v>4</v>
      </c>
      <c r="K4" s="126"/>
      <c r="L4" s="126"/>
      <c r="M4" s="126"/>
      <c r="N4" s="126"/>
      <c r="O4" s="126"/>
      <c r="P4" s="126"/>
    </row>
    <row r="5" spans="1:16" ht="16" thickBot="1" x14ac:dyDescent="0.25">
      <c r="A5" s="55" t="s">
        <v>5</v>
      </c>
      <c r="B5" s="2" t="s">
        <v>6</v>
      </c>
      <c r="C5" s="116"/>
      <c r="D5" s="117"/>
      <c r="E5" s="117"/>
      <c r="F5" s="117"/>
      <c r="G5" s="117"/>
      <c r="H5" s="117"/>
      <c r="I5" s="118"/>
      <c r="J5" s="2" t="s">
        <v>6</v>
      </c>
      <c r="K5" s="116"/>
      <c r="L5" s="117"/>
      <c r="M5" s="117"/>
      <c r="N5" s="117"/>
      <c r="O5" s="117"/>
      <c r="P5" s="118"/>
    </row>
    <row r="6" spans="1:16" x14ac:dyDescent="0.2">
      <c r="B6" s="2" t="s">
        <v>7</v>
      </c>
      <c r="C6" s="116"/>
      <c r="D6" s="117"/>
      <c r="E6" s="117"/>
      <c r="F6" s="117"/>
      <c r="G6" s="117"/>
      <c r="H6" s="117"/>
      <c r="I6" s="118"/>
      <c r="J6" s="2" t="s">
        <v>7</v>
      </c>
      <c r="K6" s="116"/>
      <c r="L6" s="117"/>
      <c r="M6" s="117"/>
      <c r="N6" s="117"/>
      <c r="O6" s="117"/>
      <c r="P6" s="118"/>
    </row>
    <row r="7" spans="1:16" x14ac:dyDescent="0.2">
      <c r="B7" s="2" t="s">
        <v>8</v>
      </c>
      <c r="C7" s="160"/>
      <c r="D7" s="161"/>
      <c r="E7" s="162"/>
      <c r="F7" s="2" t="s">
        <v>9</v>
      </c>
      <c r="G7" s="115"/>
      <c r="H7" s="105"/>
      <c r="I7" s="106"/>
      <c r="J7" s="2" t="s">
        <v>8</v>
      </c>
      <c r="K7" s="116"/>
      <c r="L7" s="117"/>
      <c r="M7" s="118"/>
      <c r="N7" s="2" t="s">
        <v>9</v>
      </c>
      <c r="O7" s="116"/>
      <c r="P7" s="118"/>
    </row>
    <row r="8" spans="1:16" x14ac:dyDescent="0.2">
      <c r="B8" s="2" t="s">
        <v>10</v>
      </c>
      <c r="C8" s="116"/>
      <c r="D8" s="117"/>
      <c r="E8" s="118"/>
      <c r="F8" s="2" t="s">
        <v>11</v>
      </c>
      <c r="G8" s="116"/>
      <c r="H8" s="117"/>
      <c r="I8" s="118"/>
      <c r="J8" s="2" t="s">
        <v>10</v>
      </c>
      <c r="K8" s="116"/>
      <c r="L8" s="117"/>
      <c r="M8" s="118"/>
      <c r="N8" s="2" t="s">
        <v>11</v>
      </c>
      <c r="O8" s="116"/>
      <c r="P8" s="118"/>
    </row>
    <row r="9" spans="1:16" x14ac:dyDescent="0.2">
      <c r="B9" s="2" t="s">
        <v>12</v>
      </c>
      <c r="C9" s="116"/>
      <c r="D9" s="117"/>
      <c r="E9" s="118"/>
      <c r="F9" s="2" t="s">
        <v>13</v>
      </c>
      <c r="G9" s="116"/>
      <c r="H9" s="117"/>
      <c r="I9" s="118"/>
      <c r="J9" s="2" t="s">
        <v>12</v>
      </c>
      <c r="K9" s="116"/>
      <c r="L9" s="117"/>
      <c r="M9" s="118"/>
      <c r="N9" s="2" t="s">
        <v>13</v>
      </c>
      <c r="O9" s="116"/>
      <c r="P9" s="118"/>
    </row>
    <row r="10" spans="1:16" ht="3" customHeight="1" x14ac:dyDescent="0.2"/>
    <row r="11" spans="1:16" x14ac:dyDescent="0.2">
      <c r="A11" s="2" t="s">
        <v>14</v>
      </c>
      <c r="B11" s="97"/>
      <c r="C11" s="99"/>
      <c r="D11" s="2" t="s">
        <v>15</v>
      </c>
      <c r="E11" s="127"/>
      <c r="F11" s="98"/>
      <c r="G11" s="98"/>
      <c r="H11" s="99"/>
      <c r="I11" s="119" t="s">
        <v>16</v>
      </c>
      <c r="J11" s="120"/>
      <c r="K11" s="127"/>
      <c r="L11" s="98"/>
      <c r="M11" s="98"/>
      <c r="N11" s="98"/>
      <c r="O11" s="98"/>
      <c r="P11" s="99"/>
    </row>
    <row r="12" spans="1:16" ht="3" customHeight="1" x14ac:dyDescent="0.2">
      <c r="K12" s="2"/>
      <c r="L12" s="2"/>
      <c r="M12" s="3"/>
      <c r="N12" s="3"/>
      <c r="O12" s="3"/>
      <c r="P12" s="3"/>
    </row>
    <row r="13" spans="1:16" x14ac:dyDescent="0.2">
      <c r="A13" s="2" t="s">
        <v>17</v>
      </c>
      <c r="B13" s="158"/>
      <c r="C13" s="99"/>
      <c r="D13" s="159" t="s">
        <v>18</v>
      </c>
      <c r="E13" s="126"/>
      <c r="F13" s="127"/>
      <c r="G13" s="98"/>
      <c r="H13" s="99"/>
      <c r="I13" s="2"/>
      <c r="J13" s="119" t="s">
        <v>19</v>
      </c>
      <c r="K13" s="120"/>
      <c r="L13" s="97"/>
      <c r="M13" s="99"/>
      <c r="N13" s="119" t="s">
        <v>20</v>
      </c>
      <c r="O13" s="126"/>
      <c r="P13" s="51"/>
    </row>
    <row r="14" spans="1:16" ht="3.75" customHeight="1" x14ac:dyDescent="0.2"/>
    <row r="15" spans="1:16" x14ac:dyDescent="0.2">
      <c r="A15" s="119" t="s">
        <v>21</v>
      </c>
      <c r="B15" s="126"/>
      <c r="C15" s="126"/>
      <c r="D15" s="126"/>
      <c r="E15" s="126"/>
      <c r="F15" s="97"/>
      <c r="G15" s="98"/>
      <c r="H15" s="98"/>
      <c r="I15" s="98"/>
      <c r="J15" s="98"/>
      <c r="K15" s="98"/>
      <c r="L15" s="98"/>
      <c r="M15" s="98"/>
      <c r="N15" s="98"/>
      <c r="O15" s="98"/>
      <c r="P15" s="99"/>
    </row>
    <row r="16" spans="1:16" ht="3.75" customHeight="1" x14ac:dyDescent="0.2"/>
    <row r="17" spans="1:16" ht="19.5" customHeight="1" x14ac:dyDescent="0.2">
      <c r="A17" s="4" t="s">
        <v>22</v>
      </c>
      <c r="B17" s="100" t="s">
        <v>23</v>
      </c>
      <c r="C17" s="101"/>
      <c r="D17" s="101"/>
      <c r="E17" s="102"/>
      <c r="F17" s="103" t="s">
        <v>24</v>
      </c>
      <c r="G17" s="102"/>
      <c r="H17" s="58" t="s">
        <v>25</v>
      </c>
      <c r="I17" s="58" t="s">
        <v>26</v>
      </c>
      <c r="J17" s="94" t="s">
        <v>27</v>
      </c>
      <c r="K17" s="92"/>
      <c r="L17" s="59" t="s">
        <v>28</v>
      </c>
      <c r="M17" s="60"/>
      <c r="N17" s="5" t="s">
        <v>29</v>
      </c>
      <c r="O17" s="61" t="s">
        <v>30</v>
      </c>
      <c r="P17" s="62" t="s">
        <v>31</v>
      </c>
    </row>
    <row r="18" spans="1:16" ht="6.75" customHeight="1" x14ac:dyDescent="0.2">
      <c r="A18" s="6"/>
      <c r="B18" s="7"/>
      <c r="C18" s="8"/>
      <c r="D18" s="8"/>
      <c r="E18" s="9"/>
      <c r="F18" s="8"/>
      <c r="G18" s="9"/>
      <c r="H18" s="57"/>
      <c r="I18" s="7"/>
      <c r="J18" s="93"/>
      <c r="K18" s="57"/>
      <c r="L18" s="10"/>
      <c r="M18" s="63"/>
      <c r="N18" s="8"/>
      <c r="O18" s="11"/>
      <c r="P18" s="9"/>
    </row>
    <row r="19" spans="1:16" x14ac:dyDescent="0.2">
      <c r="A19" s="52"/>
      <c r="B19" s="104"/>
      <c r="C19" s="105"/>
      <c r="D19" s="105"/>
      <c r="E19" s="106"/>
      <c r="F19" s="107" t="str">
        <f>IF(ISBLANK(B19),"",VLOOKUP(B19,PRODUCTS!A2:D77,3,FALSE))</f>
        <v/>
      </c>
      <c r="G19" s="108"/>
      <c r="H19" s="63" t="str">
        <f>IF(ISBLANK(B19),"",VLOOKUP(B19,PRODUCTS!A2:D77,2,FALSE))</f>
        <v/>
      </c>
      <c r="I19" s="56">
        <f t="shared" ref="I19:I34" si="0">IFERROR(A19*H19,0)</f>
        <v>0</v>
      </c>
      <c r="J19" s="56" t="str">
        <f>IF(ISBLANK(B19),"",VLOOKUP(B19,PRODUCTS!A2:D77,4,FALSE))</f>
        <v/>
      </c>
      <c r="K19" s="115"/>
      <c r="L19" s="105"/>
      <c r="M19" s="106"/>
      <c r="N19" s="12"/>
      <c r="O19" s="64">
        <f t="shared" ref="O19:O34" si="1">IFERROR(A19*J19,0)</f>
        <v>0</v>
      </c>
      <c r="P19" s="65"/>
    </row>
    <row r="20" spans="1:16" x14ac:dyDescent="0.2">
      <c r="A20" s="53"/>
      <c r="B20" s="109"/>
      <c r="C20" s="110"/>
      <c r="D20" s="110"/>
      <c r="E20" s="111"/>
      <c r="F20" s="112" t="str">
        <f>IF(ISBLANK(B20),"",VLOOKUP(B20,PRODUCTS!A2:D77,3,FALSE))</f>
        <v/>
      </c>
      <c r="G20" s="113"/>
      <c r="H20" s="65" t="str">
        <f>IF(ISBLANK(B20),"",VLOOKUP(B20,PRODUCTS!A2:D77,2,FALSE))</f>
        <v/>
      </c>
      <c r="I20" s="56">
        <f t="shared" si="0"/>
        <v>0</v>
      </c>
      <c r="J20" s="56" t="str">
        <f>IF(ISBLANK(B20),"",VLOOKUP(B20,PRODUCTS!A2:D77,4,FALSE))</f>
        <v/>
      </c>
      <c r="K20" s="114"/>
      <c r="L20" s="110"/>
      <c r="M20" s="111"/>
      <c r="N20" s="12"/>
      <c r="O20" s="64">
        <f t="shared" si="1"/>
        <v>0</v>
      </c>
      <c r="P20" s="65"/>
    </row>
    <row r="21" spans="1:16" x14ac:dyDescent="0.2">
      <c r="A21" s="53"/>
      <c r="B21" s="109"/>
      <c r="C21" s="110"/>
      <c r="D21" s="110"/>
      <c r="E21" s="111"/>
      <c r="F21" s="112" t="str">
        <f>IF(ISBLANK(B21),"",VLOOKUP(B21,PRODUCTS!A2:D77,3,FALSE))</f>
        <v/>
      </c>
      <c r="G21" s="113"/>
      <c r="H21" s="65" t="str">
        <f>IF(ISBLANK(B21),"",VLOOKUP(B21,PRODUCTS!A2:D77,2,FALSE))</f>
        <v/>
      </c>
      <c r="I21" s="56">
        <f t="shared" si="0"/>
        <v>0</v>
      </c>
      <c r="J21" s="56" t="str">
        <f>IF(ISBLANK(B21),"",VLOOKUP(B21,PRODUCTS!A2:D77,4,FALSE))</f>
        <v/>
      </c>
      <c r="K21" s="114"/>
      <c r="L21" s="110"/>
      <c r="M21" s="111"/>
      <c r="N21" s="12"/>
      <c r="O21" s="64">
        <f t="shared" si="1"/>
        <v>0</v>
      </c>
      <c r="P21" s="65"/>
    </row>
    <row r="22" spans="1:16" x14ac:dyDescent="0.2">
      <c r="A22" s="53"/>
      <c r="B22" s="109"/>
      <c r="C22" s="110"/>
      <c r="D22" s="110"/>
      <c r="E22" s="111"/>
      <c r="F22" s="112" t="str">
        <f>IF(ISBLANK(B22),"",VLOOKUP(B22,PRODUCTS!A2:D77,3,FALSE))</f>
        <v/>
      </c>
      <c r="G22" s="113"/>
      <c r="H22" s="65" t="str">
        <f>IF(ISBLANK(B22),"",VLOOKUP(B22,PRODUCTS!A2:D77,2,FALSE))</f>
        <v/>
      </c>
      <c r="I22" s="56">
        <f t="shared" si="0"/>
        <v>0</v>
      </c>
      <c r="J22" s="56" t="str">
        <f>IF(ISBLANK(B22),"",VLOOKUP(B22,PRODUCTS!A2:D77,4,FALSE))</f>
        <v/>
      </c>
      <c r="K22" s="114"/>
      <c r="L22" s="110"/>
      <c r="M22" s="111"/>
      <c r="N22" s="12"/>
      <c r="O22" s="64">
        <f t="shared" si="1"/>
        <v>0</v>
      </c>
      <c r="P22" s="65"/>
    </row>
    <row r="23" spans="1:16" x14ac:dyDescent="0.2">
      <c r="A23" s="53"/>
      <c r="B23" s="109"/>
      <c r="C23" s="110"/>
      <c r="D23" s="110"/>
      <c r="E23" s="111"/>
      <c r="F23" s="112" t="str">
        <f>IF(ISBLANK(B23),"",VLOOKUP(B23,PRODUCTS!A2:D77,3,FALSE))</f>
        <v/>
      </c>
      <c r="G23" s="113"/>
      <c r="H23" s="65" t="str">
        <f>IF(ISBLANK(B23),"",VLOOKUP(B23,PRODUCTS!A2:D77,2,FALSE))</f>
        <v/>
      </c>
      <c r="I23" s="56">
        <f t="shared" si="0"/>
        <v>0</v>
      </c>
      <c r="J23" s="56" t="str">
        <f>IF(ISBLANK(B23),"",VLOOKUP(B23,PRODUCTS!A2:D77,4,FALSE))</f>
        <v/>
      </c>
      <c r="K23" s="114"/>
      <c r="L23" s="110"/>
      <c r="M23" s="111"/>
      <c r="N23" s="12"/>
      <c r="O23" s="64">
        <f t="shared" si="1"/>
        <v>0</v>
      </c>
      <c r="P23" s="65"/>
    </row>
    <row r="24" spans="1:16" ht="15.75" customHeight="1" x14ac:dyDescent="0.2">
      <c r="A24" s="53"/>
      <c r="B24" s="109"/>
      <c r="C24" s="110"/>
      <c r="D24" s="110"/>
      <c r="E24" s="111"/>
      <c r="F24" s="56" t="str">
        <f>IF(ISBLANK(B24),"",VLOOKUP(B24,PRODUCTS!A2:D77,3,FALSE))</f>
        <v/>
      </c>
      <c r="G24" s="65" t="e">
        <f>IF(ISBLANK(#REF!),"",VLOOKUP(#REF!,PRODUCTS!#REF!,4,FALSE))</f>
        <v>#REF!</v>
      </c>
      <c r="H24" s="65" t="str">
        <f>IF(ISBLANK(B24),"",VLOOKUP(B24,PRODUCTS!A2:D77,2,FALSE))</f>
        <v/>
      </c>
      <c r="I24" s="56">
        <f t="shared" si="0"/>
        <v>0</v>
      </c>
      <c r="J24" s="56" t="str">
        <f>IF(ISBLANK(B24),"",VLOOKUP(B24,PRODUCTS!A2:D77,4,FALSE))</f>
        <v/>
      </c>
      <c r="K24" s="114"/>
      <c r="L24" s="110"/>
      <c r="M24" s="111"/>
      <c r="N24" s="12"/>
      <c r="O24" s="64">
        <f t="shared" si="1"/>
        <v>0</v>
      </c>
      <c r="P24" s="65"/>
    </row>
    <row r="25" spans="1:16" ht="15.75" customHeight="1" x14ac:dyDescent="0.2">
      <c r="A25" s="53"/>
      <c r="B25" s="109"/>
      <c r="C25" s="110"/>
      <c r="D25" s="110"/>
      <c r="E25" s="111"/>
      <c r="F25" s="56" t="str">
        <f>IF(ISBLANK(B25),"",VLOOKUP(B25,PRODUCTS!A2:D77,3,FALSE))</f>
        <v/>
      </c>
      <c r="G25" s="65" t="e">
        <f>IF(ISBLANK(#REF!),"",VLOOKUP(#REF!,PRODUCTS!#REF!,4,FALSE))</f>
        <v>#REF!</v>
      </c>
      <c r="H25" s="65" t="str">
        <f>IF(ISBLANK(B25),"",VLOOKUP(B25,PRODUCTS!A2:D77,2,FALSE))</f>
        <v/>
      </c>
      <c r="I25" s="56">
        <f t="shared" si="0"/>
        <v>0</v>
      </c>
      <c r="J25" s="56" t="str">
        <f>IF(ISBLANK(B25),"",VLOOKUP(B25,PRODUCTS!A2:D77,4,FALSE))</f>
        <v/>
      </c>
      <c r="K25" s="114"/>
      <c r="L25" s="110"/>
      <c r="M25" s="111"/>
      <c r="N25" s="12"/>
      <c r="O25" s="64">
        <f t="shared" si="1"/>
        <v>0</v>
      </c>
      <c r="P25" s="65"/>
    </row>
    <row r="26" spans="1:16" ht="15.75" customHeight="1" x14ac:dyDescent="0.2">
      <c r="A26" s="53"/>
      <c r="B26" s="109"/>
      <c r="C26" s="110"/>
      <c r="D26" s="110"/>
      <c r="E26" s="111"/>
      <c r="F26" s="56" t="str">
        <f>IF(ISBLANK(B26),"",VLOOKUP(B26,PRODUCTS!A2:D77,3,FALSE))</f>
        <v/>
      </c>
      <c r="G26" s="65" t="e">
        <f>IF(ISBLANK(#REF!),"",VLOOKUP(#REF!,PRODUCTS!#REF!,4,FALSE))</f>
        <v>#REF!</v>
      </c>
      <c r="H26" s="65" t="str">
        <f>IF(ISBLANK(B26),"",VLOOKUP(B26,PRODUCTS!A2:D77,2,FALSE))</f>
        <v/>
      </c>
      <c r="I26" s="56">
        <f t="shared" si="0"/>
        <v>0</v>
      </c>
      <c r="J26" s="56" t="str">
        <f>IF(ISBLANK(B26),"",VLOOKUP(B26,PRODUCTS!A2:D77,4,FALSE))</f>
        <v/>
      </c>
      <c r="K26" s="114"/>
      <c r="L26" s="110"/>
      <c r="M26" s="111"/>
      <c r="N26" s="12"/>
      <c r="O26" s="64">
        <f t="shared" si="1"/>
        <v>0</v>
      </c>
      <c r="P26" s="65"/>
    </row>
    <row r="27" spans="1:16" ht="15.75" customHeight="1" x14ac:dyDescent="0.2">
      <c r="A27" s="53"/>
      <c r="B27" s="109"/>
      <c r="C27" s="110"/>
      <c r="D27" s="110"/>
      <c r="E27" s="111"/>
      <c r="F27" s="56" t="str">
        <f>IF(ISBLANK(B27),"",VLOOKUP(B27,PRODUCTS!A2:D77,3,FALSE))</f>
        <v/>
      </c>
      <c r="G27" s="65" t="e">
        <f>IF(ISBLANK(#REF!),"",VLOOKUP(#REF!,PRODUCTS!#REF!,4,FALSE))</f>
        <v>#REF!</v>
      </c>
      <c r="H27" s="65" t="str">
        <f>IF(ISBLANK(B27),"",VLOOKUP(B27,PRODUCTS!A2:D77,2,FALSE))</f>
        <v/>
      </c>
      <c r="I27" s="56">
        <f t="shared" si="0"/>
        <v>0</v>
      </c>
      <c r="J27" s="56" t="str">
        <f>IF(ISBLANK(B27),"",VLOOKUP(B27,PRODUCTS!A2:D77,4,FALSE))</f>
        <v/>
      </c>
      <c r="K27" s="114"/>
      <c r="L27" s="110"/>
      <c r="M27" s="111"/>
      <c r="N27" s="12"/>
      <c r="O27" s="64">
        <f t="shared" si="1"/>
        <v>0</v>
      </c>
      <c r="P27" s="65"/>
    </row>
    <row r="28" spans="1:16" ht="15.75" customHeight="1" x14ac:dyDescent="0.2">
      <c r="A28" s="53"/>
      <c r="B28" s="109"/>
      <c r="C28" s="110"/>
      <c r="D28" s="110"/>
      <c r="E28" s="111"/>
      <c r="F28" s="56" t="str">
        <f>IF(ISBLANK(B28),"",VLOOKUP(B28,PRODUCTS!A2:D77,3,FALSE))</f>
        <v/>
      </c>
      <c r="G28" s="65" t="e">
        <f>IF(ISBLANK(#REF!),"",VLOOKUP(#REF!,PRODUCTS!#REF!,4,FALSE))</f>
        <v>#REF!</v>
      </c>
      <c r="H28" s="65" t="str">
        <f>IF(ISBLANK(B28),"",VLOOKUP(B28,PRODUCTS!A2:D77,2,FALSE))</f>
        <v/>
      </c>
      <c r="I28" s="56">
        <f t="shared" si="0"/>
        <v>0</v>
      </c>
      <c r="J28" s="56" t="str">
        <f>IF(ISBLANK(B28),"",VLOOKUP(B28,PRODUCTS!A2:D77,4,FALSE))</f>
        <v/>
      </c>
      <c r="K28" s="114"/>
      <c r="L28" s="110"/>
      <c r="M28" s="111"/>
      <c r="N28" s="12"/>
      <c r="O28" s="64">
        <f t="shared" si="1"/>
        <v>0</v>
      </c>
      <c r="P28" s="65"/>
    </row>
    <row r="29" spans="1:16" ht="15.75" customHeight="1" x14ac:dyDescent="0.2">
      <c r="A29" s="53"/>
      <c r="B29" s="109"/>
      <c r="C29" s="110"/>
      <c r="D29" s="110"/>
      <c r="E29" s="111"/>
      <c r="F29" s="56" t="str">
        <f>IF(ISBLANK(B29),"",VLOOKUP(B29,PRODUCTS!A2:D77,3,FALSE))</f>
        <v/>
      </c>
      <c r="G29" s="65" t="e">
        <f>IF(ISBLANK(#REF!),"",VLOOKUP(#REF!,PRODUCTS!#REF!,4,FALSE))</f>
        <v>#REF!</v>
      </c>
      <c r="H29" s="65" t="str">
        <f>IF(ISBLANK(B29),"",VLOOKUP(B29,PRODUCTS!A2:D77,2,FALSE))</f>
        <v/>
      </c>
      <c r="I29" s="56">
        <f t="shared" si="0"/>
        <v>0</v>
      </c>
      <c r="J29" s="56" t="str">
        <f>IF(ISBLANK(B29),"",VLOOKUP(B29,PRODUCTS!A2:D77,4,FALSE))</f>
        <v/>
      </c>
      <c r="K29" s="114"/>
      <c r="L29" s="110"/>
      <c r="M29" s="111"/>
      <c r="N29" s="12"/>
      <c r="O29" s="64">
        <f t="shared" si="1"/>
        <v>0</v>
      </c>
      <c r="P29" s="65"/>
    </row>
    <row r="30" spans="1:16" ht="15.75" customHeight="1" x14ac:dyDescent="0.2">
      <c r="A30" s="53"/>
      <c r="B30" s="109"/>
      <c r="C30" s="110"/>
      <c r="D30" s="110"/>
      <c r="E30" s="111"/>
      <c r="F30" s="56" t="str">
        <f>IF(ISBLANK(B30),"",VLOOKUP(B30,PRODUCTS!A2:D77,3,FALSE))</f>
        <v/>
      </c>
      <c r="G30" s="65" t="e">
        <f>IF(ISBLANK(#REF!),"",VLOOKUP(#REF!,PRODUCTS!#REF!,4,FALSE))</f>
        <v>#REF!</v>
      </c>
      <c r="H30" s="65" t="str">
        <f>IF(ISBLANK(B30),"",VLOOKUP(B30,PRODUCTS!A2:D77,2,FALSE))</f>
        <v/>
      </c>
      <c r="I30" s="56">
        <f t="shared" si="0"/>
        <v>0</v>
      </c>
      <c r="J30" s="56" t="str">
        <f>IF(ISBLANK(B30),"",VLOOKUP(B30,PRODUCTS!A2:D77,4,FALSE))</f>
        <v/>
      </c>
      <c r="K30" s="114"/>
      <c r="L30" s="110"/>
      <c r="M30" s="111"/>
      <c r="N30" s="12"/>
      <c r="O30" s="64">
        <f t="shared" si="1"/>
        <v>0</v>
      </c>
      <c r="P30" s="65"/>
    </row>
    <row r="31" spans="1:16" ht="15.75" customHeight="1" x14ac:dyDescent="0.2">
      <c r="A31" s="53"/>
      <c r="B31" s="109"/>
      <c r="C31" s="110"/>
      <c r="D31" s="110"/>
      <c r="E31" s="111"/>
      <c r="F31" s="56" t="str">
        <f>IF(ISBLANK(B31),"",VLOOKUP(B31,PRODUCTS!A2:D77,3,FALSE))</f>
        <v/>
      </c>
      <c r="G31" s="65" t="e">
        <f>IF(ISBLANK(#REF!),"",VLOOKUP(#REF!,PRODUCTS!#REF!,4,FALSE))</f>
        <v>#REF!</v>
      </c>
      <c r="H31" s="65" t="str">
        <f>IF(ISBLANK(B31),"",VLOOKUP(B31,PRODUCTS!A2:D77,2,FALSE))</f>
        <v/>
      </c>
      <c r="I31" s="56">
        <f t="shared" si="0"/>
        <v>0</v>
      </c>
      <c r="J31" s="56" t="str">
        <f>IF(ISBLANK(B31),"",VLOOKUP(B31,PRODUCTS!A2:D77,4,FALSE))</f>
        <v/>
      </c>
      <c r="K31" s="114"/>
      <c r="L31" s="110"/>
      <c r="M31" s="111"/>
      <c r="N31" s="12"/>
      <c r="O31" s="64">
        <f t="shared" si="1"/>
        <v>0</v>
      </c>
      <c r="P31" s="65"/>
    </row>
    <row r="32" spans="1:16" ht="15.75" customHeight="1" x14ac:dyDescent="0.2">
      <c r="A32" s="53"/>
      <c r="B32" s="109"/>
      <c r="C32" s="110"/>
      <c r="D32" s="110"/>
      <c r="E32" s="111"/>
      <c r="F32" s="56" t="str">
        <f>IF(ISBLANK(B32),"",VLOOKUP(B32,PRODUCTS!A2:D77,3,FALSE))</f>
        <v/>
      </c>
      <c r="G32" s="65" t="e">
        <f>IF(ISBLANK(#REF!),"",VLOOKUP(#REF!,PRODUCTS!#REF!,4,FALSE))</f>
        <v>#REF!</v>
      </c>
      <c r="H32" s="65" t="str">
        <f>IF(ISBLANK(B32),"",VLOOKUP(B32,PRODUCTS!A2:D77,2,FALSE))</f>
        <v/>
      </c>
      <c r="I32" s="56">
        <f t="shared" si="0"/>
        <v>0</v>
      </c>
      <c r="J32" s="56" t="str">
        <f>IF(ISBLANK(B32),"",VLOOKUP(B32,PRODUCTS!A2:D77,4,FALSE))</f>
        <v/>
      </c>
      <c r="K32" s="114"/>
      <c r="L32" s="110"/>
      <c r="M32" s="111"/>
      <c r="N32" s="12"/>
      <c r="O32" s="64">
        <f t="shared" si="1"/>
        <v>0</v>
      </c>
      <c r="P32" s="65"/>
    </row>
    <row r="33" spans="1:16" ht="15.75" customHeight="1" x14ac:dyDescent="0.2">
      <c r="A33" s="53"/>
      <c r="B33" s="109"/>
      <c r="C33" s="110"/>
      <c r="D33" s="110"/>
      <c r="E33" s="111"/>
      <c r="F33" s="112" t="str">
        <f>IF(ISBLANK(B33),"",VLOOKUP(B33,PRODUCTS!A14:D77,3,FALSE))</f>
        <v/>
      </c>
      <c r="G33" s="113"/>
      <c r="H33" s="65" t="str">
        <f>IF(ISBLANK(B33),"",VLOOKUP(B33,PRODUCTS!A2:D77,2,FALSE))</f>
        <v/>
      </c>
      <c r="I33" s="56">
        <f t="shared" si="0"/>
        <v>0</v>
      </c>
      <c r="J33" s="56" t="str">
        <f>IF(ISBLANK(B33),"",VLOOKUP(B33,PRODUCTS!A2:D77,4,FALSE))</f>
        <v/>
      </c>
      <c r="K33" s="114"/>
      <c r="L33" s="110"/>
      <c r="M33" s="111"/>
      <c r="N33" s="12"/>
      <c r="O33" s="64">
        <f t="shared" si="1"/>
        <v>0</v>
      </c>
      <c r="P33" s="65"/>
    </row>
    <row r="34" spans="1:16" ht="15.75" customHeight="1" x14ac:dyDescent="0.2">
      <c r="A34" s="53"/>
      <c r="B34" s="109"/>
      <c r="C34" s="110"/>
      <c r="D34" s="110"/>
      <c r="E34" s="111"/>
      <c r="F34" s="112" t="str">
        <f>IF(ISBLANK(B34),"",VLOOKUP(B34,PRODUCTS!A2:D77,3,FALSE))</f>
        <v/>
      </c>
      <c r="G34" s="113"/>
      <c r="H34" s="65" t="str">
        <f>IF(ISBLANK(B34),"",VLOOKUP(B34,PRODUCTS!A2:D77,2,FALSE))</f>
        <v/>
      </c>
      <c r="I34" s="56">
        <f t="shared" si="0"/>
        <v>0</v>
      </c>
      <c r="J34" s="56" t="str">
        <f>IF(ISBLANK(B34),"",VLOOKUP(B34,PRODUCTS!A2:D77,4,FALSE))</f>
        <v/>
      </c>
      <c r="K34" s="114"/>
      <c r="L34" s="110"/>
      <c r="M34" s="111"/>
      <c r="N34" s="12"/>
      <c r="O34" s="64">
        <f t="shared" si="1"/>
        <v>0</v>
      </c>
      <c r="P34" s="65"/>
    </row>
    <row r="35" spans="1:16" ht="15.75" customHeight="1" thickBot="1" x14ac:dyDescent="0.25">
      <c r="A35" s="153" t="s">
        <v>32</v>
      </c>
      <c r="B35" s="154"/>
      <c r="C35" s="154"/>
      <c r="D35" s="154"/>
      <c r="E35" s="154"/>
      <c r="F35" s="154"/>
      <c r="G35" s="154"/>
      <c r="H35" s="154"/>
      <c r="I35" s="154"/>
      <c r="J35" s="155"/>
      <c r="K35" s="134" t="s">
        <v>33</v>
      </c>
      <c r="L35" s="135"/>
      <c r="M35" s="135"/>
      <c r="N35" s="136"/>
      <c r="O35" s="13">
        <f>SUM(O19:O34)</f>
        <v>0</v>
      </c>
      <c r="P35" s="14"/>
    </row>
    <row r="36" spans="1:16" ht="3" customHeight="1" thickBot="1" x14ac:dyDescent="0.25">
      <c r="A36" s="66"/>
      <c r="B36" s="67"/>
      <c r="C36" s="67"/>
      <c r="D36" s="67"/>
      <c r="E36" s="67"/>
      <c r="F36" s="67"/>
      <c r="G36" s="67"/>
      <c r="H36" s="67"/>
      <c r="I36" s="67"/>
      <c r="J36" s="95"/>
      <c r="K36" s="28"/>
      <c r="L36" s="28"/>
      <c r="M36" s="28"/>
      <c r="N36" s="28"/>
      <c r="O36" s="28"/>
      <c r="P36" s="28"/>
    </row>
    <row r="37" spans="1:16" ht="15.75" customHeight="1" thickBot="1" x14ac:dyDescent="0.25">
      <c r="A37" s="156" t="s">
        <v>34</v>
      </c>
      <c r="B37" s="155"/>
      <c r="C37" s="146"/>
      <c r="D37" s="147"/>
      <c r="E37" s="147"/>
      <c r="F37" s="147"/>
      <c r="G37" s="147"/>
      <c r="H37" s="147"/>
      <c r="I37" s="147"/>
      <c r="J37" s="137" t="s">
        <v>35</v>
      </c>
      <c r="K37" s="138"/>
      <c r="L37" s="139"/>
      <c r="M37" s="140"/>
      <c r="N37" s="141"/>
      <c r="O37" s="141"/>
      <c r="P37" s="142"/>
    </row>
    <row r="38" spans="1:16" ht="15.75" customHeight="1" thickBot="1" x14ac:dyDescent="0.25">
      <c r="A38" s="148"/>
      <c r="B38" s="149"/>
      <c r="C38" s="149"/>
      <c r="D38" s="149"/>
      <c r="E38" s="149"/>
      <c r="F38" s="149"/>
      <c r="G38" s="149"/>
      <c r="H38" s="149"/>
      <c r="I38" s="149"/>
      <c r="J38" s="143"/>
      <c r="K38" s="144"/>
      <c r="L38" s="144"/>
      <c r="M38" s="144"/>
      <c r="N38" s="144"/>
      <c r="O38" s="144"/>
      <c r="P38" s="145"/>
    </row>
    <row r="39" spans="1:16" ht="15.75" customHeight="1" x14ac:dyDescent="0.2">
      <c r="A39" s="150"/>
      <c r="B39" s="101"/>
      <c r="C39" s="101"/>
      <c r="D39" s="101"/>
      <c r="E39" s="101"/>
      <c r="F39" s="101"/>
      <c r="G39" s="101"/>
      <c r="H39" s="101"/>
      <c r="I39" s="101"/>
      <c r="J39" s="128"/>
      <c r="K39" s="129"/>
      <c r="L39" s="129"/>
      <c r="M39" s="129"/>
      <c r="N39" s="129"/>
      <c r="O39" s="129"/>
      <c r="P39" s="130"/>
    </row>
    <row r="40" spans="1:16" ht="15.75" customHeight="1" thickBot="1" x14ac:dyDescent="0.25">
      <c r="A40" s="151"/>
      <c r="B40" s="152"/>
      <c r="C40" s="152"/>
      <c r="D40" s="152"/>
      <c r="E40" s="152"/>
      <c r="F40" s="152"/>
      <c r="G40" s="152"/>
      <c r="H40" s="152"/>
      <c r="I40" s="152"/>
      <c r="J40" s="131"/>
      <c r="K40" s="132"/>
      <c r="L40" s="132"/>
      <c r="M40" s="132"/>
      <c r="N40" s="132"/>
      <c r="O40" s="132"/>
      <c r="P40" s="133"/>
    </row>
    <row r="41" spans="1:16" ht="15.75" customHeight="1" x14ac:dyDescent="0.2">
      <c r="A41" s="15"/>
      <c r="B41" s="15"/>
      <c r="C41" s="15"/>
      <c r="D41" s="15"/>
      <c r="E41" s="15"/>
      <c r="F41" s="15"/>
      <c r="G41" s="15"/>
      <c r="H41" s="15"/>
      <c r="I41" s="15"/>
    </row>
    <row r="42" spans="1:16" ht="15.75" customHeight="1" x14ac:dyDescent="0.2"/>
    <row r="43" spans="1:16" ht="15.75" customHeight="1" x14ac:dyDescent="0.2"/>
    <row r="44" spans="1:16" ht="15.75" customHeight="1" x14ac:dyDescent="0.2"/>
    <row r="45" spans="1:16" ht="15.75" customHeight="1" x14ac:dyDescent="0.2"/>
    <row r="46" spans="1:16" ht="15.75" customHeight="1" x14ac:dyDescent="0.2"/>
    <row r="47" spans="1:16" ht="15.75" customHeight="1" x14ac:dyDescent="0.2"/>
    <row r="48" spans="1:16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</sheetData>
  <sheetProtection selectLockedCells="1"/>
  <mergeCells count="86">
    <mergeCell ref="B26:E26"/>
    <mergeCell ref="A1:D2"/>
    <mergeCell ref="B21:E21"/>
    <mergeCell ref="F21:G21"/>
    <mergeCell ref="B22:E22"/>
    <mergeCell ref="F22:G22"/>
    <mergeCell ref="B4:H4"/>
    <mergeCell ref="B13:C13"/>
    <mergeCell ref="A15:E15"/>
    <mergeCell ref="D13:E13"/>
    <mergeCell ref="F13:H13"/>
    <mergeCell ref="C7:E7"/>
    <mergeCell ref="C8:E8"/>
    <mergeCell ref="C9:E9"/>
    <mergeCell ref="B11:C11"/>
    <mergeCell ref="E11:H11"/>
    <mergeCell ref="B27:E27"/>
    <mergeCell ref="B28:E28"/>
    <mergeCell ref="B29:E29"/>
    <mergeCell ref="B30:E30"/>
    <mergeCell ref="B31:E31"/>
    <mergeCell ref="C37:I37"/>
    <mergeCell ref="A38:I38"/>
    <mergeCell ref="A39:I39"/>
    <mergeCell ref="A40:I40"/>
    <mergeCell ref="B32:E32"/>
    <mergeCell ref="B33:E33"/>
    <mergeCell ref="F33:G33"/>
    <mergeCell ref="B34:E34"/>
    <mergeCell ref="F34:G34"/>
    <mergeCell ref="A35:J35"/>
    <mergeCell ref="A37:B37"/>
    <mergeCell ref="K26:M26"/>
    <mergeCell ref="K27:M27"/>
    <mergeCell ref="K28:M28"/>
    <mergeCell ref="K29:M29"/>
    <mergeCell ref="K30:M30"/>
    <mergeCell ref="K31:M31"/>
    <mergeCell ref="K32:M32"/>
    <mergeCell ref="J39:P39"/>
    <mergeCell ref="J40:P40"/>
    <mergeCell ref="K33:M33"/>
    <mergeCell ref="K34:M34"/>
    <mergeCell ref="K35:N35"/>
    <mergeCell ref="J37:L37"/>
    <mergeCell ref="M37:P37"/>
    <mergeCell ref="J38:P38"/>
    <mergeCell ref="L13:M13"/>
    <mergeCell ref="N13:O13"/>
    <mergeCell ref="O7:P7"/>
    <mergeCell ref="K9:M9"/>
    <mergeCell ref="K11:P11"/>
    <mergeCell ref="K7:M7"/>
    <mergeCell ref="K8:M8"/>
    <mergeCell ref="O8:P8"/>
    <mergeCell ref="O9:P9"/>
    <mergeCell ref="J13:K13"/>
    <mergeCell ref="G8:I8"/>
    <mergeCell ref="G9:I9"/>
    <mergeCell ref="I11:J11"/>
    <mergeCell ref="A3:D3"/>
    <mergeCell ref="E3:P3"/>
    <mergeCell ref="J4:P4"/>
    <mergeCell ref="C5:I5"/>
    <mergeCell ref="K5:P5"/>
    <mergeCell ref="C6:I6"/>
    <mergeCell ref="K6:P6"/>
    <mergeCell ref="G7:I7"/>
    <mergeCell ref="B20:E20"/>
    <mergeCell ref="F20:G20"/>
    <mergeCell ref="K24:M24"/>
    <mergeCell ref="K25:M25"/>
    <mergeCell ref="K19:M19"/>
    <mergeCell ref="K20:M20"/>
    <mergeCell ref="K21:M21"/>
    <mergeCell ref="K22:M22"/>
    <mergeCell ref="K23:M23"/>
    <mergeCell ref="B23:E23"/>
    <mergeCell ref="F23:G23"/>
    <mergeCell ref="B24:E24"/>
    <mergeCell ref="B25:E25"/>
    <mergeCell ref="F15:P15"/>
    <mergeCell ref="B17:E17"/>
    <mergeCell ref="F17:G17"/>
    <mergeCell ref="B19:E19"/>
    <mergeCell ref="F19:G19"/>
  </mergeCells>
  <conditionalFormatting sqref="I25">
    <cfRule type="cellIs" dxfId="2" priority="1" operator="equal">
      <formula>";;;"</formula>
    </cfRule>
  </conditionalFormatting>
  <conditionalFormatting sqref="O19:O34">
    <cfRule type="expression" dxfId="1" priority="2">
      <formula>ISERROR(O19)</formula>
    </cfRule>
  </conditionalFormatting>
  <conditionalFormatting sqref="O19:O35">
    <cfRule type="cellIs" dxfId="0" priority="3" operator="equal">
      <formula>0</formula>
    </cfRule>
  </conditionalFormatting>
  <pageMargins left="0.25" right="0.25" top="0.75" bottom="0.75" header="0" footer="0"/>
  <pageSetup scale="90" orientation="landscape" r:id="rId1"/>
  <headerFooter>
    <oddHeader>&amp;C 2024 HARDSCAPE ORDER FORM</oddHeader>
    <oddFooter>&amp;LBrown's Concrete Products Limited 3075 Herold Drive, Sudbury, ON, P3E 6K9&amp;RPhone: 705-522-8220/Fax:705-522-2732 Order Desk: orders@brownsconcrete.com</oddFooter>
  </headerFooter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ErrorMessage="1" xr:uid="{00000000-0002-0000-0000-000000000000}">
          <x14:formula1>
            <xm:f>PRODUCTS!$G$14:$G$19</xm:f>
          </x14:formula1>
          <xm:sqref>L13</xm:sqref>
        </x14:dataValidation>
        <x14:dataValidation type="list" allowBlank="1" showErrorMessage="1" xr:uid="{00000000-0002-0000-0000-000002000000}">
          <x14:formula1>
            <xm:f>PRODUCTS!$H$2:$H$5</xm:f>
          </x14:formula1>
          <xm:sqref>F13</xm:sqref>
        </x14:dataValidation>
        <x14:dataValidation type="list" allowBlank="1" showErrorMessage="1" xr:uid="{00000000-0002-0000-0000-000003000000}">
          <x14:formula1>
            <xm:f>PRODUCTS!$H$11:$H$13</xm:f>
          </x14:formula1>
          <xm:sqref>P13</xm:sqref>
        </x14:dataValidation>
        <x14:dataValidation type="list" allowBlank="1" showErrorMessage="1" xr:uid="{00000000-0002-0000-0000-000005000000}">
          <x14:formula1>
            <xm:f>PRODUCTS!$G$2:$G$9</xm:f>
          </x14:formula1>
          <xm:sqref>E11</xm:sqref>
        </x14:dataValidation>
        <x14:dataValidation type="list" allowBlank="1" showErrorMessage="1" xr:uid="{00000000-0002-0000-0000-000004000000}">
          <x14:formula1>
            <xm:f>PRODUCTS!$F$2:$F$22</xm:f>
          </x14:formula1>
          <xm:sqref>K19:K34</xm:sqref>
        </x14:dataValidation>
        <x14:dataValidation type="list" allowBlank="1" showInputMessage="1" showErrorMessage="1" xr:uid="{38A70ADB-5F82-47BA-86A6-936A865B42FD}">
          <x14:formula1>
            <xm:f>PRODUCTS!$F$3:$F$22</xm:f>
          </x14:formula1>
          <xm:sqref>R17</xm:sqref>
        </x14:dataValidation>
        <x14:dataValidation type="list" allowBlank="1" showErrorMessage="1" xr:uid="{00000000-0002-0000-0000-000001000000}">
          <x14:formula1>
            <xm:f>PRODUCTS!$A$1:$A$77</xm:f>
          </x14:formula1>
          <xm:sqref>B19:B34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001"/>
  <sheetViews>
    <sheetView workbookViewId="0">
      <selection activeCell="D61" sqref="D61"/>
    </sheetView>
  </sheetViews>
  <sheetFormatPr baseColWidth="10" defaultColWidth="14.5" defaultRowHeight="15" customHeight="1" x14ac:dyDescent="0.2"/>
  <cols>
    <col min="1" max="1" width="40.6640625" customWidth="1"/>
    <col min="2" max="3" width="12.5" customWidth="1"/>
    <col min="4" max="4" width="16.5" customWidth="1"/>
    <col min="5" max="5" width="26.5" customWidth="1"/>
    <col min="6" max="6" width="26.1640625" customWidth="1"/>
    <col min="7" max="7" width="29.33203125" customWidth="1"/>
    <col min="8" max="8" width="27.33203125" customWidth="1"/>
    <col min="9" max="26" width="8.6640625" customWidth="1"/>
  </cols>
  <sheetData>
    <row r="1" spans="1:8" x14ac:dyDescent="0.2">
      <c r="A1" s="16" t="s">
        <v>23</v>
      </c>
      <c r="B1" s="16" t="s">
        <v>36</v>
      </c>
      <c r="C1" s="16" t="s">
        <v>37</v>
      </c>
      <c r="D1" s="16" t="s">
        <v>38</v>
      </c>
      <c r="F1" s="16" t="s">
        <v>39</v>
      </c>
      <c r="G1" s="16" t="s">
        <v>40</v>
      </c>
      <c r="H1" s="16" t="s">
        <v>41</v>
      </c>
    </row>
    <row r="2" spans="1:8" x14ac:dyDescent="0.2">
      <c r="G2" s="17"/>
      <c r="H2" s="17"/>
    </row>
    <row r="3" spans="1:8" x14ac:dyDescent="0.2">
      <c r="A3" s="15" t="s">
        <v>42</v>
      </c>
      <c r="B3" s="18">
        <v>18</v>
      </c>
      <c r="C3" s="18" t="s">
        <v>43</v>
      </c>
      <c r="D3" s="96">
        <v>4276</v>
      </c>
      <c r="F3" s="96" t="s">
        <v>44</v>
      </c>
      <c r="G3" s="17" t="s">
        <v>45</v>
      </c>
      <c r="H3" s="17" t="s">
        <v>46</v>
      </c>
    </row>
    <row r="4" spans="1:8" x14ac:dyDescent="0.2">
      <c r="A4" s="15" t="s">
        <v>47</v>
      </c>
      <c r="B4" s="18">
        <v>14</v>
      </c>
      <c r="C4" s="18" t="s">
        <v>43</v>
      </c>
      <c r="D4" s="96">
        <v>3871</v>
      </c>
      <c r="F4" s="96" t="s">
        <v>48</v>
      </c>
      <c r="G4" s="17" t="s">
        <v>49</v>
      </c>
      <c r="H4" s="17" t="s">
        <v>50</v>
      </c>
    </row>
    <row r="5" spans="1:8" x14ac:dyDescent="0.2">
      <c r="A5" s="96" t="s">
        <v>51</v>
      </c>
      <c r="B5" s="18">
        <v>18</v>
      </c>
      <c r="C5" s="18" t="s">
        <v>43</v>
      </c>
      <c r="D5" s="96">
        <v>4058</v>
      </c>
      <c r="F5" s="96" t="s">
        <v>52</v>
      </c>
      <c r="G5" s="17" t="s">
        <v>53</v>
      </c>
      <c r="H5" s="17" t="s">
        <v>54</v>
      </c>
    </row>
    <row r="6" spans="1:8" x14ac:dyDescent="0.2">
      <c r="A6" s="96" t="s">
        <v>55</v>
      </c>
      <c r="B6" s="18">
        <v>18</v>
      </c>
      <c r="C6" s="18" t="s">
        <v>43</v>
      </c>
      <c r="D6" s="96">
        <v>3893</v>
      </c>
      <c r="F6" s="96" t="s">
        <v>56</v>
      </c>
      <c r="G6" s="17" t="s">
        <v>57</v>
      </c>
    </row>
    <row r="7" spans="1:8" x14ac:dyDescent="0.2">
      <c r="A7" s="96" t="s">
        <v>58</v>
      </c>
      <c r="B7" s="18">
        <v>18</v>
      </c>
      <c r="C7" s="18" t="s">
        <v>43</v>
      </c>
      <c r="D7" s="96">
        <v>3927</v>
      </c>
      <c r="F7" s="96" t="s">
        <v>59</v>
      </c>
      <c r="G7" s="17" t="s">
        <v>60</v>
      </c>
    </row>
    <row r="8" spans="1:8" x14ac:dyDescent="0.2">
      <c r="A8" s="96" t="s">
        <v>61</v>
      </c>
      <c r="B8" s="18">
        <v>10.5</v>
      </c>
      <c r="C8" s="18" t="s">
        <v>43</v>
      </c>
      <c r="D8" s="96">
        <v>3369</v>
      </c>
      <c r="F8" s="96" t="s">
        <v>62</v>
      </c>
      <c r="G8" s="17" t="s">
        <v>63</v>
      </c>
    </row>
    <row r="9" spans="1:8" x14ac:dyDescent="0.2">
      <c r="A9" s="96" t="s">
        <v>64</v>
      </c>
      <c r="B9" s="18">
        <v>11</v>
      </c>
      <c r="C9" s="18" t="s">
        <v>43</v>
      </c>
      <c r="D9" s="96">
        <v>3256</v>
      </c>
      <c r="F9" s="96" t="s">
        <v>65</v>
      </c>
      <c r="G9" s="17" t="s">
        <v>66</v>
      </c>
    </row>
    <row r="10" spans="1:8" x14ac:dyDescent="0.2">
      <c r="A10" s="96" t="s">
        <v>67</v>
      </c>
      <c r="B10" s="18">
        <v>1</v>
      </c>
      <c r="C10" s="18" t="s">
        <v>68</v>
      </c>
      <c r="D10" s="96">
        <v>2672</v>
      </c>
      <c r="F10" s="96" t="s">
        <v>69</v>
      </c>
      <c r="G10" s="17" t="s">
        <v>70</v>
      </c>
      <c r="H10" s="16" t="s">
        <v>20</v>
      </c>
    </row>
    <row r="11" spans="1:8" x14ac:dyDescent="0.2">
      <c r="A11" s="96" t="s">
        <v>71</v>
      </c>
      <c r="B11" s="18">
        <v>1</v>
      </c>
      <c r="C11" s="18" t="s">
        <v>68</v>
      </c>
      <c r="D11" s="96">
        <v>1372</v>
      </c>
      <c r="F11" s="96" t="s">
        <v>72</v>
      </c>
      <c r="G11" s="17" t="s">
        <v>70</v>
      </c>
    </row>
    <row r="12" spans="1:8" x14ac:dyDescent="0.2">
      <c r="A12" s="96" t="s">
        <v>73</v>
      </c>
      <c r="B12" s="18">
        <v>21</v>
      </c>
      <c r="C12" s="18" t="s">
        <v>43</v>
      </c>
      <c r="D12" s="96">
        <v>2528</v>
      </c>
      <c r="F12" s="96" t="s">
        <v>74</v>
      </c>
      <c r="H12" s="96" t="s">
        <v>75</v>
      </c>
    </row>
    <row r="13" spans="1:8" x14ac:dyDescent="0.2">
      <c r="A13" s="96" t="s">
        <v>76</v>
      </c>
      <c r="B13" s="18">
        <v>31.5</v>
      </c>
      <c r="C13" s="18" t="s">
        <v>43</v>
      </c>
      <c r="D13" s="96">
        <v>2617</v>
      </c>
      <c r="F13" s="96" t="s">
        <v>77</v>
      </c>
      <c r="G13" s="16" t="s">
        <v>78</v>
      </c>
      <c r="H13" s="96" t="s">
        <v>79</v>
      </c>
    </row>
    <row r="14" spans="1:8" x14ac:dyDescent="0.2">
      <c r="A14" s="96" t="s">
        <v>80</v>
      </c>
      <c r="B14" s="18">
        <v>27</v>
      </c>
      <c r="C14" s="18" t="s">
        <v>43</v>
      </c>
      <c r="D14" s="96">
        <v>2591</v>
      </c>
      <c r="F14" s="96" t="s">
        <v>81</v>
      </c>
    </row>
    <row r="15" spans="1:8" x14ac:dyDescent="0.2">
      <c r="A15" s="96" t="s">
        <v>82</v>
      </c>
      <c r="B15" s="18">
        <v>24</v>
      </c>
      <c r="C15" s="18" t="s">
        <v>43</v>
      </c>
      <c r="D15" s="96">
        <v>1531</v>
      </c>
      <c r="F15" s="96" t="s">
        <v>83</v>
      </c>
      <c r="G15" s="96" t="s">
        <v>84</v>
      </c>
    </row>
    <row r="16" spans="1:8" x14ac:dyDescent="0.2">
      <c r="A16" s="96" t="s">
        <v>85</v>
      </c>
      <c r="B16" s="18">
        <v>66</v>
      </c>
      <c r="C16" s="18" t="s">
        <v>86</v>
      </c>
      <c r="D16" s="96">
        <v>1573</v>
      </c>
      <c r="F16" s="96" t="s">
        <v>87</v>
      </c>
      <c r="G16" s="96" t="s">
        <v>88</v>
      </c>
    </row>
    <row r="17" spans="1:7" x14ac:dyDescent="0.2">
      <c r="A17" s="96" t="s">
        <v>89</v>
      </c>
      <c r="B17" s="18">
        <v>1</v>
      </c>
      <c r="C17" s="18" t="s">
        <v>68</v>
      </c>
      <c r="D17" s="96">
        <v>150</v>
      </c>
      <c r="F17" s="96" t="s">
        <v>90</v>
      </c>
      <c r="G17" s="96" t="s">
        <v>91</v>
      </c>
    </row>
    <row r="18" spans="1:7" x14ac:dyDescent="0.2">
      <c r="A18" s="96" t="s">
        <v>92</v>
      </c>
      <c r="B18" s="18">
        <v>75</v>
      </c>
      <c r="C18" s="18" t="s">
        <v>68</v>
      </c>
      <c r="D18" s="96">
        <v>2298</v>
      </c>
      <c r="F18" s="96" t="s">
        <v>70</v>
      </c>
      <c r="G18" s="96" t="s">
        <v>93</v>
      </c>
    </row>
    <row r="19" spans="1:7" x14ac:dyDescent="0.2">
      <c r="A19" s="96" t="s">
        <v>94</v>
      </c>
      <c r="B19" s="18">
        <v>63</v>
      </c>
      <c r="C19" s="18" t="s">
        <v>86</v>
      </c>
      <c r="D19" s="96">
        <v>1810</v>
      </c>
      <c r="F19" s="96" t="s">
        <v>95</v>
      </c>
      <c r="G19" s="96" t="s">
        <v>96</v>
      </c>
    </row>
    <row r="20" spans="1:7" x14ac:dyDescent="0.2">
      <c r="A20" s="96" t="s">
        <v>97</v>
      </c>
      <c r="B20" s="18">
        <v>150</v>
      </c>
      <c r="C20" s="18" t="s">
        <v>68</v>
      </c>
      <c r="D20" s="96">
        <v>2756</v>
      </c>
      <c r="F20" s="96"/>
      <c r="G20" s="96" t="s">
        <v>70</v>
      </c>
    </row>
    <row r="21" spans="1:7" ht="15.75" customHeight="1" x14ac:dyDescent="0.2">
      <c r="A21" s="96" t="s">
        <v>98</v>
      </c>
      <c r="B21" s="18">
        <v>20</v>
      </c>
      <c r="C21" s="18" t="s">
        <v>68</v>
      </c>
      <c r="D21" s="96">
        <v>2872</v>
      </c>
      <c r="F21" s="96"/>
    </row>
    <row r="22" spans="1:7" ht="15.75" customHeight="1" x14ac:dyDescent="0.2">
      <c r="A22" s="96" t="s">
        <v>99</v>
      </c>
      <c r="B22" s="18">
        <v>20</v>
      </c>
      <c r="C22" s="18" t="s">
        <v>68</v>
      </c>
      <c r="D22" s="96">
        <v>2193</v>
      </c>
      <c r="F22" s="96"/>
    </row>
    <row r="23" spans="1:7" ht="15.75" customHeight="1" x14ac:dyDescent="0.2">
      <c r="A23" s="96" t="s">
        <v>100</v>
      </c>
      <c r="B23" s="18">
        <v>80</v>
      </c>
      <c r="C23" s="18" t="s">
        <v>68</v>
      </c>
      <c r="D23" s="96">
        <v>3016</v>
      </c>
    </row>
    <row r="24" spans="1:7" ht="15.75" customHeight="1" x14ac:dyDescent="0.2">
      <c r="A24" s="96" t="s">
        <v>101</v>
      </c>
      <c r="B24" s="18">
        <v>90</v>
      </c>
      <c r="C24" s="18" t="s">
        <v>43</v>
      </c>
      <c r="D24" s="96">
        <v>2175</v>
      </c>
    </row>
    <row r="25" spans="1:7" ht="15.75" customHeight="1" x14ac:dyDescent="0.2">
      <c r="A25" s="96" t="s">
        <v>102</v>
      </c>
      <c r="B25" s="18">
        <v>16</v>
      </c>
      <c r="C25" s="18" t="s">
        <v>68</v>
      </c>
      <c r="D25" s="96">
        <v>1265</v>
      </c>
    </row>
    <row r="26" spans="1:7" ht="15.75" customHeight="1" x14ac:dyDescent="0.2">
      <c r="A26" s="96" t="s">
        <v>103</v>
      </c>
      <c r="B26" s="18">
        <v>3</v>
      </c>
      <c r="C26" s="18" t="s">
        <v>68</v>
      </c>
      <c r="D26" s="96">
        <v>3687</v>
      </c>
    </row>
    <row r="27" spans="1:7" ht="15.75" customHeight="1" x14ac:dyDescent="0.2">
      <c r="A27" s="96" t="s">
        <v>104</v>
      </c>
      <c r="B27" s="18">
        <v>6</v>
      </c>
      <c r="C27" s="18" t="s">
        <v>68</v>
      </c>
      <c r="D27" s="96">
        <v>3026</v>
      </c>
    </row>
    <row r="28" spans="1:7" ht="15.75" customHeight="1" x14ac:dyDescent="0.2">
      <c r="A28" s="96" t="s">
        <v>105</v>
      </c>
      <c r="B28" s="18">
        <v>3</v>
      </c>
      <c r="C28" s="18" t="s">
        <v>68</v>
      </c>
      <c r="D28" s="96">
        <v>3783</v>
      </c>
    </row>
    <row r="29" spans="1:7" ht="15.75" customHeight="1" x14ac:dyDescent="0.2">
      <c r="A29" s="96" t="s">
        <v>106</v>
      </c>
      <c r="B29" s="18">
        <v>6</v>
      </c>
      <c r="C29" s="18" t="s">
        <v>68</v>
      </c>
      <c r="D29" s="96">
        <v>3245</v>
      </c>
    </row>
    <row r="30" spans="1:7" ht="15.75" customHeight="1" x14ac:dyDescent="0.2">
      <c r="A30" s="96" t="s">
        <v>107</v>
      </c>
      <c r="B30" s="18">
        <v>3</v>
      </c>
      <c r="C30" s="18" t="s">
        <v>68</v>
      </c>
      <c r="D30" s="96">
        <v>1828</v>
      </c>
    </row>
    <row r="31" spans="1:7" ht="15.75" customHeight="1" x14ac:dyDescent="0.2">
      <c r="A31" s="96" t="s">
        <v>108</v>
      </c>
      <c r="B31" s="18">
        <v>127.4</v>
      </c>
      <c r="C31" s="18" t="s">
        <v>43</v>
      </c>
      <c r="D31" s="96">
        <v>2757</v>
      </c>
    </row>
    <row r="32" spans="1:7" ht="15.75" customHeight="1" x14ac:dyDescent="0.2">
      <c r="A32" s="96" t="s">
        <v>109</v>
      </c>
      <c r="B32" s="18">
        <v>127.4</v>
      </c>
      <c r="C32" s="18" t="s">
        <v>43</v>
      </c>
      <c r="D32" s="96">
        <v>2838</v>
      </c>
    </row>
    <row r="33" spans="1:4" ht="15.75" customHeight="1" x14ac:dyDescent="0.2">
      <c r="A33" s="96" t="s">
        <v>110</v>
      </c>
      <c r="B33" s="18">
        <v>127.4</v>
      </c>
      <c r="C33" s="18" t="s">
        <v>43</v>
      </c>
      <c r="D33" s="96">
        <v>2688</v>
      </c>
    </row>
    <row r="34" spans="1:4" ht="15.75" customHeight="1" x14ac:dyDescent="0.2">
      <c r="A34" s="96" t="s">
        <v>111</v>
      </c>
      <c r="B34" s="18">
        <v>127.4</v>
      </c>
      <c r="C34" s="18" t="s">
        <v>43</v>
      </c>
      <c r="D34" s="96">
        <v>2751</v>
      </c>
    </row>
    <row r="35" spans="1:4" ht="15.75" customHeight="1" x14ac:dyDescent="0.2">
      <c r="A35" s="96" t="s">
        <v>112</v>
      </c>
      <c r="B35" s="18">
        <v>95.6</v>
      </c>
      <c r="C35" s="18" t="s">
        <v>43</v>
      </c>
      <c r="D35" s="96">
        <v>2946</v>
      </c>
    </row>
    <row r="36" spans="1:4" ht="15.75" customHeight="1" x14ac:dyDescent="0.2">
      <c r="A36" s="96" t="s">
        <v>113</v>
      </c>
      <c r="B36" s="18">
        <v>95.6</v>
      </c>
      <c r="C36" s="18" t="s">
        <v>43</v>
      </c>
      <c r="D36" s="96">
        <v>2963</v>
      </c>
    </row>
    <row r="37" spans="1:4" ht="15.75" customHeight="1" x14ac:dyDescent="0.2">
      <c r="A37" s="96" t="s">
        <v>114</v>
      </c>
      <c r="B37" s="18">
        <v>89</v>
      </c>
      <c r="C37" s="18" t="s">
        <v>43</v>
      </c>
      <c r="D37" s="96">
        <v>2796</v>
      </c>
    </row>
    <row r="38" spans="1:4" ht="15.75" customHeight="1" x14ac:dyDescent="0.2">
      <c r="A38" s="96" t="s">
        <v>115</v>
      </c>
      <c r="B38" s="18">
        <v>89</v>
      </c>
      <c r="C38" s="18" t="s">
        <v>43</v>
      </c>
      <c r="D38" s="96">
        <v>2866</v>
      </c>
    </row>
    <row r="39" spans="1:4" ht="15.75" customHeight="1" x14ac:dyDescent="0.2">
      <c r="A39" s="96" t="s">
        <v>116</v>
      </c>
      <c r="B39" s="18">
        <v>79.2</v>
      </c>
      <c r="C39" s="18" t="s">
        <v>43</v>
      </c>
      <c r="D39" s="96">
        <v>2727</v>
      </c>
    </row>
    <row r="40" spans="1:4" ht="15.75" customHeight="1" x14ac:dyDescent="0.2">
      <c r="A40" s="96" t="s">
        <v>117</v>
      </c>
      <c r="B40" s="18">
        <v>127.8</v>
      </c>
      <c r="C40" s="18" t="s">
        <v>43</v>
      </c>
      <c r="D40" s="96">
        <v>3403</v>
      </c>
    </row>
    <row r="41" spans="1:4" ht="15.75" customHeight="1" x14ac:dyDescent="0.2">
      <c r="A41" s="96" t="s">
        <v>118</v>
      </c>
      <c r="B41" s="18">
        <v>127.8</v>
      </c>
      <c r="C41" s="18" t="s">
        <v>43</v>
      </c>
      <c r="D41" s="96">
        <v>3403</v>
      </c>
    </row>
    <row r="42" spans="1:4" ht="15.75" customHeight="1" x14ac:dyDescent="0.2">
      <c r="A42" s="96" t="s">
        <v>119</v>
      </c>
      <c r="B42" s="18">
        <v>96</v>
      </c>
      <c r="C42" s="18" t="s">
        <v>43</v>
      </c>
      <c r="D42" s="96">
        <v>3003</v>
      </c>
    </row>
    <row r="43" spans="1:4" ht="15.75" customHeight="1" x14ac:dyDescent="0.2">
      <c r="A43" s="96" t="s">
        <v>120</v>
      </c>
      <c r="B43" s="18">
        <v>106</v>
      </c>
      <c r="C43" s="18" t="s">
        <v>43</v>
      </c>
      <c r="D43" s="96">
        <v>2792</v>
      </c>
    </row>
    <row r="44" spans="1:4" ht="15.75" customHeight="1" x14ac:dyDescent="0.2">
      <c r="A44" s="96" t="s">
        <v>121</v>
      </c>
      <c r="B44" s="18">
        <v>93</v>
      </c>
      <c r="C44" s="18" t="s">
        <v>43</v>
      </c>
      <c r="D44" s="96">
        <v>3289</v>
      </c>
    </row>
    <row r="45" spans="1:4" ht="15.75" customHeight="1" x14ac:dyDescent="0.2">
      <c r="A45" s="96" t="s">
        <v>122</v>
      </c>
      <c r="B45" s="18">
        <v>73.5</v>
      </c>
      <c r="C45" s="18" t="s">
        <v>43</v>
      </c>
      <c r="D45" s="96">
        <v>2426</v>
      </c>
    </row>
    <row r="46" spans="1:4" ht="15.75" customHeight="1" x14ac:dyDescent="0.2">
      <c r="A46" s="96" t="s">
        <v>123</v>
      </c>
      <c r="B46" s="18">
        <v>73.5</v>
      </c>
      <c r="C46" s="18" t="s">
        <v>43</v>
      </c>
      <c r="D46" s="96">
        <v>2595</v>
      </c>
    </row>
    <row r="47" spans="1:4" ht="15.75" customHeight="1" x14ac:dyDescent="0.2">
      <c r="A47" s="96" t="s">
        <v>124</v>
      </c>
      <c r="B47" s="18">
        <v>22</v>
      </c>
      <c r="C47" s="18" t="s">
        <v>68</v>
      </c>
      <c r="D47" s="96">
        <v>823</v>
      </c>
    </row>
    <row r="48" spans="1:4" ht="15.75" customHeight="1" x14ac:dyDescent="0.2">
      <c r="A48" s="96" t="s">
        <v>125</v>
      </c>
      <c r="B48" s="18">
        <v>8</v>
      </c>
      <c r="C48" s="18" t="s">
        <v>68</v>
      </c>
      <c r="D48" s="96">
        <v>1146</v>
      </c>
    </row>
    <row r="49" spans="1:4" ht="15.75" customHeight="1" x14ac:dyDescent="0.2">
      <c r="A49" s="96" t="s">
        <v>126</v>
      </c>
      <c r="B49" s="18">
        <v>18</v>
      </c>
      <c r="C49" s="18" t="s">
        <v>68</v>
      </c>
      <c r="D49">
        <v>964</v>
      </c>
    </row>
    <row r="50" spans="1:4" ht="15.75" customHeight="1" x14ac:dyDescent="0.2">
      <c r="A50" s="96" t="s">
        <v>127</v>
      </c>
      <c r="B50" s="18">
        <v>105</v>
      </c>
      <c r="C50" s="18" t="s">
        <v>43</v>
      </c>
      <c r="D50" s="96">
        <v>2709</v>
      </c>
    </row>
    <row r="51" spans="1:4" ht="15.75" customHeight="1" x14ac:dyDescent="0.2">
      <c r="A51" s="96" t="s">
        <v>128</v>
      </c>
      <c r="B51" s="18">
        <v>117</v>
      </c>
      <c r="C51" s="18" t="s">
        <v>43</v>
      </c>
      <c r="D51" s="96">
        <v>3116</v>
      </c>
    </row>
    <row r="52" spans="1:4" ht="15.75" customHeight="1" x14ac:dyDescent="0.2">
      <c r="A52" s="96" t="s">
        <v>129</v>
      </c>
      <c r="B52" s="18">
        <v>1</v>
      </c>
      <c r="C52" s="18" t="s">
        <v>130</v>
      </c>
      <c r="D52" s="96">
        <v>1375</v>
      </c>
    </row>
    <row r="53" spans="1:4" ht="15.75" customHeight="1" x14ac:dyDescent="0.2">
      <c r="A53" s="96" t="s">
        <v>131</v>
      </c>
      <c r="B53" s="18">
        <v>1</v>
      </c>
      <c r="C53" s="18" t="s">
        <v>130</v>
      </c>
      <c r="D53" s="96">
        <v>1140</v>
      </c>
    </row>
    <row r="54" spans="1:4" ht="15.75" customHeight="1" x14ac:dyDescent="0.2">
      <c r="A54" s="96" t="s">
        <v>132</v>
      </c>
      <c r="B54" s="18">
        <v>1</v>
      </c>
      <c r="C54" s="18" t="s">
        <v>130</v>
      </c>
      <c r="D54" s="96">
        <v>1770</v>
      </c>
    </row>
    <row r="55" spans="1:4" ht="15.75" customHeight="1" x14ac:dyDescent="0.2">
      <c r="A55" s="96" t="s">
        <v>133</v>
      </c>
      <c r="B55" s="18">
        <v>1</v>
      </c>
      <c r="C55" s="18" t="s">
        <v>130</v>
      </c>
      <c r="D55" s="96">
        <v>935</v>
      </c>
    </row>
    <row r="56" spans="1:4" ht="15.75" customHeight="1" x14ac:dyDescent="0.2">
      <c r="A56" s="96" t="s">
        <v>134</v>
      </c>
      <c r="B56" s="18">
        <v>1</v>
      </c>
      <c r="C56" s="18" t="s">
        <v>68</v>
      </c>
      <c r="D56" s="96">
        <v>30</v>
      </c>
    </row>
    <row r="57" spans="1:4" ht="15.75" customHeight="1" x14ac:dyDescent="0.2">
      <c r="A57" s="96" t="s">
        <v>135</v>
      </c>
      <c r="B57" s="18">
        <v>1</v>
      </c>
      <c r="C57" s="18" t="s">
        <v>68</v>
      </c>
      <c r="D57" s="96">
        <v>35</v>
      </c>
    </row>
    <row r="58" spans="1:4" ht="15.75" customHeight="1" x14ac:dyDescent="0.2">
      <c r="A58" s="96" t="s">
        <v>136</v>
      </c>
      <c r="B58" s="18">
        <v>1</v>
      </c>
      <c r="C58" s="18" t="s">
        <v>137</v>
      </c>
      <c r="D58" s="96">
        <v>100</v>
      </c>
    </row>
    <row r="59" spans="1:4" ht="15.75" customHeight="1" x14ac:dyDescent="0.2">
      <c r="A59" s="96" t="s">
        <v>138</v>
      </c>
      <c r="B59" s="18">
        <v>328</v>
      </c>
      <c r="C59" s="18" t="s">
        <v>139</v>
      </c>
      <c r="D59" s="96">
        <v>20</v>
      </c>
    </row>
    <row r="60" spans="1:4" ht="15.75" customHeight="1" x14ac:dyDescent="0.2">
      <c r="A60" s="96" t="s">
        <v>140</v>
      </c>
      <c r="B60" s="18">
        <v>1</v>
      </c>
      <c r="C60" s="18" t="s">
        <v>141</v>
      </c>
      <c r="D60" s="96">
        <v>30</v>
      </c>
    </row>
    <row r="61" spans="1:4" ht="15.75" customHeight="1" x14ac:dyDescent="0.2">
      <c r="A61" s="96"/>
      <c r="B61" s="18"/>
      <c r="C61" s="18"/>
      <c r="D61" s="96"/>
    </row>
    <row r="62" spans="1:4" ht="15.75" customHeight="1" x14ac:dyDescent="0.2"/>
    <row r="63" spans="1:4" ht="15.75" customHeight="1" x14ac:dyDescent="0.2"/>
    <row r="64" spans="1:4" ht="15.75" customHeight="1" x14ac:dyDescent="0.2"/>
    <row r="65" spans="1:4" ht="15.75" customHeight="1" x14ac:dyDescent="0.2"/>
    <row r="66" spans="1:4" ht="15.75" customHeight="1" x14ac:dyDescent="0.2"/>
    <row r="67" spans="1:4" ht="15.75" customHeight="1" x14ac:dyDescent="0.2"/>
    <row r="68" spans="1:4" ht="15.75" customHeight="1" x14ac:dyDescent="0.2"/>
    <row r="69" spans="1:4" ht="15.75" customHeight="1" x14ac:dyDescent="0.2"/>
    <row r="70" spans="1:4" ht="15.75" customHeight="1" x14ac:dyDescent="0.2"/>
    <row r="71" spans="1:4" ht="15.75" customHeight="1" x14ac:dyDescent="0.2"/>
    <row r="72" spans="1:4" ht="15.75" customHeight="1" x14ac:dyDescent="0.2">
      <c r="A72" s="96"/>
      <c r="B72" s="18"/>
      <c r="C72" s="18"/>
      <c r="D72" s="96"/>
    </row>
    <row r="73" spans="1:4" ht="15.75" customHeight="1" x14ac:dyDescent="0.2">
      <c r="A73" s="96"/>
      <c r="B73" s="18"/>
      <c r="C73" s="18"/>
      <c r="D73" s="96"/>
    </row>
    <row r="74" spans="1:4" ht="15.75" customHeight="1" x14ac:dyDescent="0.2">
      <c r="A74" s="96"/>
      <c r="B74" s="18"/>
      <c r="C74" s="18"/>
      <c r="D74" s="96"/>
    </row>
    <row r="75" spans="1:4" ht="15.75" customHeight="1" x14ac:dyDescent="0.2">
      <c r="A75" s="96"/>
      <c r="B75" s="18"/>
      <c r="C75" s="18"/>
      <c r="D75" s="96"/>
    </row>
    <row r="76" spans="1:4" ht="15.75" customHeight="1" x14ac:dyDescent="0.2">
      <c r="A76" s="96"/>
      <c r="B76" s="18"/>
      <c r="C76" s="18"/>
      <c r="D76" s="96"/>
    </row>
    <row r="77" spans="1:4" ht="15.75" customHeight="1" x14ac:dyDescent="0.2">
      <c r="A77" s="96"/>
      <c r="B77" s="18"/>
      <c r="C77" s="18"/>
      <c r="D77" s="96"/>
    </row>
    <row r="78" spans="1:4" ht="15.75" customHeight="1" x14ac:dyDescent="0.2"/>
    <row r="79" spans="1:4" ht="15.75" customHeight="1" x14ac:dyDescent="0.2"/>
    <row r="80" spans="1:4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000"/>
  <sheetViews>
    <sheetView workbookViewId="0">
      <selection activeCell="G13" sqref="G13"/>
    </sheetView>
  </sheetViews>
  <sheetFormatPr baseColWidth="10" defaultColWidth="14.5" defaultRowHeight="15" customHeight="1" x14ac:dyDescent="0.2"/>
  <cols>
    <col min="1" max="1" width="32.6640625" customWidth="1"/>
    <col min="2" max="3" width="8.6640625" customWidth="1"/>
    <col min="4" max="4" width="9.33203125" customWidth="1"/>
    <col min="5" max="5" width="8.6640625" customWidth="1"/>
    <col min="6" max="6" width="2.1640625" customWidth="1"/>
    <col min="7" max="7" width="32.1640625" customWidth="1"/>
    <col min="8" max="9" width="8.6640625" customWidth="1"/>
    <col min="10" max="10" width="9.5" customWidth="1"/>
    <col min="11" max="23" width="8.6640625" customWidth="1"/>
  </cols>
  <sheetData>
    <row r="1" spans="1:19" ht="27" thickBot="1" x14ac:dyDescent="0.35">
      <c r="A1" s="163" t="s">
        <v>142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6"/>
    </row>
    <row r="2" spans="1:19" x14ac:dyDescent="0.2">
      <c r="A2" s="164"/>
      <c r="B2" s="165"/>
      <c r="C2" s="165"/>
      <c r="D2" s="165"/>
      <c r="E2" s="166"/>
      <c r="F2" s="169"/>
      <c r="G2" s="164"/>
      <c r="H2" s="165"/>
      <c r="I2" s="165"/>
      <c r="J2" s="165"/>
      <c r="K2" s="165"/>
      <c r="L2" s="165"/>
      <c r="M2" s="165"/>
      <c r="N2" s="166"/>
    </row>
    <row r="3" spans="1:19" ht="19.5" customHeight="1" thickBot="1" x14ac:dyDescent="0.25">
      <c r="A3" s="167"/>
      <c r="B3" s="152"/>
      <c r="C3" s="152"/>
      <c r="D3" s="152"/>
      <c r="E3" s="168"/>
      <c r="F3" s="170"/>
      <c r="G3" s="167"/>
      <c r="H3" s="171"/>
      <c r="I3" s="171"/>
      <c r="J3" s="171"/>
      <c r="K3" s="171"/>
      <c r="L3" s="171"/>
      <c r="M3" s="171"/>
      <c r="N3" s="120"/>
    </row>
    <row r="4" spans="1:19" ht="147.75" customHeight="1" thickBot="1" x14ac:dyDescent="0.25">
      <c r="A4" s="19" t="s">
        <v>143</v>
      </c>
      <c r="B4" s="20" t="s">
        <v>144</v>
      </c>
      <c r="C4" s="21" t="s">
        <v>145</v>
      </c>
      <c r="D4" s="21" t="s">
        <v>146</v>
      </c>
      <c r="E4" s="22" t="s">
        <v>147</v>
      </c>
      <c r="F4" s="23"/>
      <c r="G4" s="24" t="s">
        <v>148</v>
      </c>
      <c r="H4" s="81" t="s">
        <v>149</v>
      </c>
      <c r="I4" s="82" t="s">
        <v>74</v>
      </c>
      <c r="J4" s="82" t="s">
        <v>150</v>
      </c>
      <c r="K4" s="82" t="s">
        <v>151</v>
      </c>
      <c r="L4" s="82" t="s">
        <v>152</v>
      </c>
      <c r="M4" s="82" t="s">
        <v>153</v>
      </c>
      <c r="N4" s="82" t="s">
        <v>62</v>
      </c>
      <c r="O4" s="82" t="s">
        <v>83</v>
      </c>
      <c r="P4" s="82" t="s">
        <v>90</v>
      </c>
      <c r="Q4" s="82" t="s">
        <v>81</v>
      </c>
      <c r="R4" s="82" t="s">
        <v>87</v>
      </c>
      <c r="S4" s="83" t="s">
        <v>154</v>
      </c>
    </row>
    <row r="5" spans="1:19" x14ac:dyDescent="0.2">
      <c r="A5" s="68" t="s">
        <v>155</v>
      </c>
      <c r="B5" s="31"/>
      <c r="C5" s="32"/>
      <c r="D5" s="33"/>
      <c r="E5" s="34"/>
      <c r="F5" s="29"/>
      <c r="G5" s="74" t="s">
        <v>156</v>
      </c>
      <c r="H5" s="87"/>
      <c r="I5" s="88"/>
      <c r="J5" s="88"/>
      <c r="K5" s="89"/>
      <c r="L5" s="88"/>
      <c r="M5" s="89"/>
      <c r="N5" s="88"/>
      <c r="O5" s="89" t="s">
        <v>157</v>
      </c>
      <c r="P5" s="89" t="s">
        <v>158</v>
      </c>
      <c r="Q5" s="88"/>
      <c r="R5" s="88"/>
      <c r="S5" s="90"/>
    </row>
    <row r="6" spans="1:19" x14ac:dyDescent="0.2">
      <c r="A6" s="69" t="s">
        <v>159</v>
      </c>
      <c r="B6" s="35"/>
      <c r="C6" s="25"/>
      <c r="D6" s="25"/>
      <c r="E6" s="36"/>
      <c r="F6" s="29"/>
      <c r="G6" s="70" t="s">
        <v>160</v>
      </c>
      <c r="H6" s="91"/>
      <c r="I6" s="84"/>
      <c r="J6" s="73"/>
      <c r="K6" s="73"/>
      <c r="L6" s="73"/>
      <c r="M6" s="73"/>
      <c r="N6" s="73"/>
      <c r="O6" s="73"/>
      <c r="P6" s="73"/>
      <c r="Q6" s="73"/>
      <c r="R6" s="73"/>
      <c r="S6" s="76"/>
    </row>
    <row r="7" spans="1:19" x14ac:dyDescent="0.2">
      <c r="A7" s="69" t="s">
        <v>161</v>
      </c>
      <c r="B7" s="35"/>
      <c r="C7" s="25"/>
      <c r="D7" s="25"/>
      <c r="E7" s="36"/>
      <c r="F7" s="29"/>
      <c r="G7" s="70" t="s">
        <v>116</v>
      </c>
      <c r="H7" s="75"/>
      <c r="I7" s="73"/>
      <c r="J7" s="73"/>
      <c r="K7" s="73"/>
      <c r="L7" s="73"/>
      <c r="M7" s="72"/>
      <c r="N7" s="73"/>
      <c r="O7" s="73"/>
      <c r="P7" s="73"/>
      <c r="Q7" s="73"/>
      <c r="R7" s="73"/>
      <c r="S7" s="76"/>
    </row>
    <row r="8" spans="1:19" x14ac:dyDescent="0.2">
      <c r="A8" s="69" t="s">
        <v>162</v>
      </c>
      <c r="B8" s="35"/>
      <c r="C8" s="26"/>
      <c r="D8" s="25"/>
      <c r="E8" s="36"/>
      <c r="F8" s="29"/>
      <c r="G8" s="70" t="s">
        <v>163</v>
      </c>
      <c r="H8" s="91"/>
      <c r="I8" s="72"/>
      <c r="J8" s="73"/>
      <c r="K8" s="73"/>
      <c r="L8" s="73"/>
      <c r="M8" s="73"/>
      <c r="N8" s="73"/>
      <c r="O8" s="73"/>
      <c r="P8" s="73"/>
      <c r="Q8" s="73"/>
      <c r="R8" s="73"/>
      <c r="S8" s="76"/>
    </row>
    <row r="9" spans="1:19" x14ac:dyDescent="0.2">
      <c r="A9" s="69" t="s">
        <v>164</v>
      </c>
      <c r="B9" s="35"/>
      <c r="C9" s="26"/>
      <c r="D9" s="28"/>
      <c r="E9" s="36"/>
      <c r="F9" s="29"/>
      <c r="G9" s="70" t="s">
        <v>119</v>
      </c>
      <c r="H9" s="91"/>
      <c r="I9" s="48"/>
      <c r="J9" s="49"/>
      <c r="K9" s="49"/>
      <c r="L9" s="49"/>
      <c r="M9" s="73"/>
      <c r="N9" s="73"/>
      <c r="O9" s="72"/>
      <c r="P9" s="73"/>
      <c r="Q9" s="72"/>
      <c r="R9" s="73"/>
      <c r="S9" s="76"/>
    </row>
    <row r="10" spans="1:19" x14ac:dyDescent="0.2">
      <c r="A10" s="69" t="s">
        <v>165</v>
      </c>
      <c r="B10" s="37"/>
      <c r="C10" s="45"/>
      <c r="D10" s="27" t="s">
        <v>166</v>
      </c>
      <c r="E10" s="36"/>
      <c r="F10" s="29"/>
      <c r="G10" s="70" t="s">
        <v>167</v>
      </c>
      <c r="H10" s="75"/>
      <c r="I10" s="72" t="s">
        <v>168</v>
      </c>
      <c r="J10" s="72"/>
      <c r="K10" s="73"/>
      <c r="L10" s="72"/>
      <c r="M10" s="72"/>
      <c r="N10" s="72"/>
      <c r="O10" s="73"/>
      <c r="P10" s="73"/>
      <c r="Q10" s="73"/>
      <c r="R10" s="73"/>
      <c r="S10" s="76"/>
    </row>
    <row r="11" spans="1:19" x14ac:dyDescent="0.2">
      <c r="A11" s="69" t="s">
        <v>101</v>
      </c>
      <c r="B11" s="50"/>
      <c r="C11" s="47"/>
      <c r="D11" s="44"/>
      <c r="E11" s="36"/>
      <c r="F11" s="29"/>
      <c r="G11" s="70" t="s">
        <v>123</v>
      </c>
      <c r="H11" s="172" t="s">
        <v>169</v>
      </c>
      <c r="I11" s="173"/>
      <c r="J11" s="173"/>
      <c r="K11" s="173"/>
      <c r="L11" s="173"/>
      <c r="M11" s="173"/>
      <c r="N11" s="173"/>
      <c r="O11" s="173"/>
      <c r="P11" s="173"/>
      <c r="Q11" s="173"/>
      <c r="R11" s="173"/>
      <c r="S11" s="174"/>
    </row>
    <row r="12" spans="1:19" x14ac:dyDescent="0.2">
      <c r="A12" s="69" t="s">
        <v>170</v>
      </c>
      <c r="B12" s="38"/>
      <c r="C12" s="46"/>
      <c r="D12" s="26"/>
      <c r="E12" s="36"/>
      <c r="F12" s="29"/>
      <c r="G12" s="70" t="s">
        <v>122</v>
      </c>
      <c r="H12" s="91"/>
      <c r="I12" s="73"/>
      <c r="J12" s="73"/>
      <c r="K12" s="73"/>
      <c r="L12" s="72"/>
      <c r="M12" s="73"/>
      <c r="N12" s="73"/>
      <c r="O12" s="73"/>
      <c r="P12" s="73"/>
      <c r="Q12" s="73"/>
      <c r="R12" s="73"/>
      <c r="S12" s="76"/>
    </row>
    <row r="13" spans="1:19" x14ac:dyDescent="0.2">
      <c r="A13" s="69" t="s">
        <v>101</v>
      </c>
      <c r="B13" s="35"/>
      <c r="C13" s="25"/>
      <c r="D13" s="25"/>
      <c r="E13" s="36"/>
      <c r="F13" s="29"/>
      <c r="G13" s="70" t="s">
        <v>117</v>
      </c>
      <c r="H13" s="75"/>
      <c r="I13" s="73"/>
      <c r="J13" s="73"/>
      <c r="K13" s="72"/>
      <c r="L13" s="73"/>
      <c r="M13" s="72"/>
      <c r="N13" s="73"/>
      <c r="O13" s="72"/>
      <c r="P13" s="72"/>
      <c r="Q13" s="73"/>
      <c r="R13" s="73"/>
      <c r="S13" s="76"/>
    </row>
    <row r="14" spans="1:19" x14ac:dyDescent="0.2">
      <c r="A14" s="69" t="s">
        <v>42</v>
      </c>
      <c r="B14" s="39"/>
      <c r="C14" s="25"/>
      <c r="D14" s="26"/>
      <c r="E14" s="36"/>
      <c r="F14" s="29"/>
      <c r="G14" s="70" t="s">
        <v>118</v>
      </c>
      <c r="H14" s="91"/>
      <c r="I14" s="73"/>
      <c r="J14" s="73"/>
      <c r="K14" s="73"/>
      <c r="L14" s="73"/>
      <c r="M14" s="73"/>
      <c r="N14" s="73"/>
      <c r="O14" s="72"/>
      <c r="P14" s="72"/>
      <c r="Q14" s="72"/>
      <c r="R14" s="72"/>
      <c r="S14" s="76"/>
    </row>
    <row r="15" spans="1:19" x14ac:dyDescent="0.2">
      <c r="A15" s="69"/>
      <c r="B15" s="40"/>
      <c r="C15" s="25"/>
      <c r="D15" s="25"/>
      <c r="E15" s="36"/>
      <c r="F15" s="29"/>
      <c r="G15" s="70" t="s">
        <v>171</v>
      </c>
      <c r="H15" s="75"/>
      <c r="I15" s="85" t="s">
        <v>172</v>
      </c>
      <c r="J15" s="86"/>
      <c r="K15" s="73"/>
      <c r="L15" s="73"/>
      <c r="M15" s="72"/>
      <c r="N15" s="73"/>
      <c r="O15" s="73"/>
      <c r="P15" s="73"/>
      <c r="Q15" s="73"/>
      <c r="R15" s="73"/>
      <c r="S15" s="76"/>
    </row>
    <row r="16" spans="1:19" x14ac:dyDescent="0.2">
      <c r="A16" s="69" t="s">
        <v>173</v>
      </c>
      <c r="B16" s="35"/>
      <c r="C16" s="25"/>
      <c r="D16" s="26"/>
      <c r="E16" s="36"/>
      <c r="F16" s="29"/>
      <c r="G16" s="70" t="s">
        <v>100</v>
      </c>
      <c r="H16" s="91"/>
      <c r="I16" s="73"/>
      <c r="J16" s="72"/>
      <c r="K16" s="73"/>
      <c r="L16" s="72"/>
      <c r="M16" s="73"/>
      <c r="N16" s="73"/>
      <c r="O16" s="73"/>
      <c r="P16" s="73"/>
      <c r="Q16" s="73"/>
      <c r="R16" s="73"/>
      <c r="S16" s="76"/>
    </row>
    <row r="17" spans="1:19" x14ac:dyDescent="0.2">
      <c r="A17" s="69" t="s">
        <v>174</v>
      </c>
      <c r="B17" s="35"/>
      <c r="C17" s="26"/>
      <c r="D17" s="25"/>
      <c r="E17" s="36"/>
      <c r="F17" s="29"/>
      <c r="G17" s="70" t="s">
        <v>99</v>
      </c>
      <c r="H17" s="91"/>
      <c r="I17" s="73"/>
      <c r="J17" s="72"/>
      <c r="K17" s="73"/>
      <c r="L17" s="72"/>
      <c r="M17" s="73"/>
      <c r="N17" s="73"/>
      <c r="O17" s="73"/>
      <c r="P17" s="73"/>
      <c r="Q17" s="73"/>
      <c r="R17" s="73"/>
      <c r="S17" s="76"/>
    </row>
    <row r="18" spans="1:19" x14ac:dyDescent="0.2">
      <c r="A18" s="69" t="s">
        <v>175</v>
      </c>
      <c r="B18" s="35"/>
      <c r="C18" s="26"/>
      <c r="D18" s="25"/>
      <c r="E18" s="36"/>
      <c r="F18" s="29"/>
      <c r="G18" s="70" t="s">
        <v>97</v>
      </c>
      <c r="H18" s="75"/>
      <c r="I18" s="73"/>
      <c r="J18" s="73"/>
      <c r="K18" s="72"/>
      <c r="L18" s="72"/>
      <c r="M18" s="72"/>
      <c r="N18" s="73"/>
      <c r="O18" s="73"/>
      <c r="P18" s="73"/>
      <c r="Q18" s="73"/>
      <c r="R18" s="73"/>
      <c r="S18" s="76"/>
    </row>
    <row r="19" spans="1:19" x14ac:dyDescent="0.2">
      <c r="A19" s="69"/>
      <c r="B19" s="40"/>
      <c r="C19" s="25"/>
      <c r="D19" s="25"/>
      <c r="E19" s="36"/>
      <c r="F19" s="29"/>
      <c r="G19" s="70" t="s">
        <v>176</v>
      </c>
      <c r="H19" s="75"/>
      <c r="I19" s="73"/>
      <c r="J19" s="73"/>
      <c r="K19" s="72"/>
      <c r="L19" s="72"/>
      <c r="M19" s="72"/>
      <c r="N19" s="73"/>
      <c r="O19" s="73"/>
      <c r="P19" s="73"/>
      <c r="Q19" s="73"/>
      <c r="R19" s="73"/>
      <c r="S19" s="76"/>
    </row>
    <row r="20" spans="1:19" ht="16" thickBot="1" x14ac:dyDescent="0.25">
      <c r="A20" s="66" t="s">
        <v>98</v>
      </c>
      <c r="B20" s="41"/>
      <c r="C20" s="42"/>
      <c r="D20" s="42"/>
      <c r="E20" s="43"/>
      <c r="F20" s="30"/>
      <c r="G20" s="71" t="s">
        <v>177</v>
      </c>
      <c r="H20" s="77"/>
      <c r="I20" s="78"/>
      <c r="J20" s="78"/>
      <c r="K20" s="79"/>
      <c r="L20" s="79"/>
      <c r="M20" s="79"/>
      <c r="N20" s="79"/>
      <c r="O20" s="79"/>
      <c r="P20" s="79"/>
      <c r="Q20" s="79"/>
      <c r="R20" s="79"/>
      <c r="S20" s="80"/>
    </row>
    <row r="21" spans="1:19" ht="15.75" customHeight="1" x14ac:dyDescent="0.2"/>
    <row r="22" spans="1:19" ht="15.75" customHeight="1" x14ac:dyDescent="0.2"/>
    <row r="23" spans="1:19" ht="15.75" customHeight="1" x14ac:dyDescent="0.2"/>
    <row r="24" spans="1:19" ht="15.75" customHeight="1" x14ac:dyDescent="0.2"/>
    <row r="25" spans="1:19" ht="15.75" customHeight="1" x14ac:dyDescent="0.2"/>
    <row r="26" spans="1:19" ht="15.75" customHeight="1" x14ac:dyDescent="0.2"/>
    <row r="27" spans="1:19" ht="15.75" customHeight="1" x14ac:dyDescent="0.2"/>
    <row r="28" spans="1:19" ht="15.75" customHeight="1" x14ac:dyDescent="0.2"/>
    <row r="29" spans="1:19" ht="15.75" customHeight="1" x14ac:dyDescent="0.2"/>
    <row r="30" spans="1:19" ht="15.75" customHeight="1" x14ac:dyDescent="0.2"/>
    <row r="31" spans="1:19" ht="15.75" customHeight="1" x14ac:dyDescent="0.2"/>
    <row r="32" spans="1:19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5">
    <mergeCell ref="A1:N1"/>
    <mergeCell ref="A2:E3"/>
    <mergeCell ref="F2:F3"/>
    <mergeCell ref="G2:N3"/>
    <mergeCell ref="H11:S11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2026 Order Form</vt:lpstr>
      <vt:lpstr>PRODUCTS</vt:lpstr>
      <vt:lpstr>COLOUR CHART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Healthy</dc:creator>
  <cp:keywords/>
  <dc:description/>
  <cp:lastModifiedBy>Megan Favero</cp:lastModifiedBy>
  <cp:revision/>
  <dcterms:created xsi:type="dcterms:W3CDTF">2020-03-27T16:40:38Z</dcterms:created>
  <dcterms:modified xsi:type="dcterms:W3CDTF">2026-02-13T21:21:40Z</dcterms:modified>
  <cp:category/>
  <cp:contentStatus/>
</cp:coreProperties>
</file>