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brownsconcrete-my.sharepoint.com/personal/mfavero_brownsconcrete_com/Documents/Paperwork/Order Form/Final/"/>
    </mc:Choice>
  </mc:AlternateContent>
  <xr:revisionPtr revIDLastSave="0" documentId="8_{08CF3B81-FC42-7F4B-9D31-397C93C22DF1}" xr6:coauthVersionLast="47" xr6:coauthVersionMax="47" xr10:uidLastSave="{00000000-0000-0000-0000-000000000000}"/>
  <bookViews>
    <workbookView xWindow="-32620" yWindow="780" windowWidth="28360" windowHeight="19140" xr2:uid="{00000000-000D-0000-FFFF-FFFF00000000}"/>
  </bookViews>
  <sheets>
    <sheet name="2025 Order Form" sheetId="1" r:id="rId1"/>
    <sheet name="PRODUCTS" sheetId="2" state="hidden" r:id="rId2"/>
    <sheet name="COLOUR CHAR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zAPo9EuyPC0lIbB3NfwAYn50RJXQXzstm1DlRplN30="/>
    </ext>
  </extLst>
</workbook>
</file>

<file path=xl/calcChain.xml><?xml version="1.0" encoding="utf-8"?>
<calcChain xmlns="http://schemas.openxmlformats.org/spreadsheetml/2006/main">
  <c r="J32" i="1" l="1"/>
  <c r="O32" i="1" s="1"/>
  <c r="H32" i="1"/>
  <c r="I32" i="1" s="1"/>
  <c r="F32" i="1"/>
  <c r="J31" i="1"/>
  <c r="O31" i="1" s="1"/>
  <c r="H31" i="1"/>
  <c r="I31" i="1" s="1"/>
  <c r="F31" i="1"/>
  <c r="J30" i="1"/>
  <c r="O30" i="1" s="1"/>
  <c r="H30" i="1"/>
  <c r="I30" i="1" s="1"/>
  <c r="G30" i="1"/>
  <c r="F30" i="1"/>
  <c r="J29" i="1"/>
  <c r="O29" i="1" s="1"/>
  <c r="H29" i="1"/>
  <c r="I29" i="1" s="1"/>
  <c r="G29" i="1"/>
  <c r="F29" i="1"/>
  <c r="J28" i="1"/>
  <c r="O28" i="1" s="1"/>
  <c r="H28" i="1"/>
  <c r="I28" i="1" s="1"/>
  <c r="G28" i="1"/>
  <c r="F28" i="1"/>
  <c r="J27" i="1"/>
  <c r="O27" i="1" s="1"/>
  <c r="H27" i="1"/>
  <c r="I27" i="1" s="1"/>
  <c r="G27" i="1"/>
  <c r="F27" i="1"/>
  <c r="J26" i="1"/>
  <c r="O26" i="1" s="1"/>
  <c r="H26" i="1"/>
  <c r="I26" i="1" s="1"/>
  <c r="G26" i="1"/>
  <c r="F26" i="1"/>
  <c r="J25" i="1"/>
  <c r="O25" i="1" s="1"/>
  <c r="H25" i="1"/>
  <c r="I25" i="1" s="1"/>
  <c r="G25" i="1"/>
  <c r="F25" i="1"/>
  <c r="J24" i="1"/>
  <c r="O24" i="1" s="1"/>
  <c r="H24" i="1"/>
  <c r="I24" i="1" s="1"/>
  <c r="G24" i="1"/>
  <c r="F24" i="1"/>
  <c r="J23" i="1"/>
  <c r="O23" i="1" s="1"/>
  <c r="H23" i="1"/>
  <c r="I23" i="1" s="1"/>
  <c r="G23" i="1"/>
  <c r="F23" i="1"/>
  <c r="J22" i="1"/>
  <c r="O22" i="1" s="1"/>
  <c r="H22" i="1"/>
  <c r="I22" i="1" s="1"/>
  <c r="G22" i="1"/>
  <c r="F22" i="1"/>
  <c r="J21" i="1"/>
  <c r="O21" i="1" s="1"/>
  <c r="H21" i="1"/>
  <c r="I21" i="1" s="1"/>
  <c r="F21" i="1"/>
  <c r="J20" i="1"/>
  <c r="O20" i="1" s="1"/>
  <c r="H20" i="1"/>
  <c r="I20" i="1" s="1"/>
  <c r="F20" i="1"/>
  <c r="J19" i="1"/>
  <c r="O19" i="1" s="1"/>
  <c r="H19" i="1"/>
  <c r="I19" i="1" s="1"/>
  <c r="F19" i="1"/>
  <c r="J18" i="1"/>
  <c r="O18" i="1" s="1"/>
  <c r="H18" i="1"/>
  <c r="I18" i="1" s="1"/>
  <c r="F18" i="1"/>
  <c r="J17" i="1"/>
  <c r="O17" i="1" s="1"/>
  <c r="H17" i="1"/>
  <c r="I17" i="1" s="1"/>
  <c r="F17" i="1"/>
  <c r="O33" i="1" l="1"/>
</calcChain>
</file>

<file path=xl/sharedStrings.xml><?xml version="1.0" encoding="utf-8"?>
<sst xmlns="http://schemas.openxmlformats.org/spreadsheetml/2006/main" count="292" uniqueCount="198">
  <si>
    <t>ORDER FORM 2025</t>
  </si>
  <si>
    <t xml:space="preserve">Updated </t>
  </si>
  <si>
    <t>Billing Information</t>
  </si>
  <si>
    <t>Shipping Information</t>
  </si>
  <si>
    <t>03/24/25</t>
  </si>
  <si>
    <t>Customer</t>
  </si>
  <si>
    <t>Address</t>
  </si>
  <si>
    <t>City</t>
  </si>
  <si>
    <t>Province</t>
  </si>
  <si>
    <t>Postal Code</t>
  </si>
  <si>
    <t>Phone</t>
  </si>
  <si>
    <t>Email</t>
  </si>
  <si>
    <t>Fax</t>
  </si>
  <si>
    <t>PO #:</t>
  </si>
  <si>
    <t>Delivery:</t>
  </si>
  <si>
    <t>Site Contact Info</t>
  </si>
  <si>
    <t>Date:</t>
  </si>
  <si>
    <t>Preferred Delivery Time:</t>
  </si>
  <si>
    <t>Sales Person</t>
  </si>
  <si>
    <t>Quote</t>
  </si>
  <si>
    <t>If Customer Arranged Pickup/Delivery, Provide details here:</t>
  </si>
  <si>
    <t>Ordered</t>
  </si>
  <si>
    <t>Product</t>
  </si>
  <si>
    <t>Units</t>
  </si>
  <si>
    <t>Qty/Pallet</t>
  </si>
  <si>
    <t>Qty Ordered</t>
  </si>
  <si>
    <t>Weight/Pallet</t>
  </si>
  <si>
    <t>Colour</t>
  </si>
  <si>
    <t>Inv. Check</t>
  </si>
  <si>
    <t>Total Weight</t>
  </si>
  <si>
    <t>Entered</t>
  </si>
  <si>
    <t>Maximum Weight on Carrier is 88,000lbs and 84,000 on a Brown's Truck</t>
  </si>
  <si>
    <t>Total Weight (Lbs)</t>
  </si>
  <si>
    <t>Shipping Use ONLY</t>
  </si>
  <si>
    <t>Customer Notes to Order Desk</t>
  </si>
  <si>
    <t>Coverage</t>
  </si>
  <si>
    <t>Unit</t>
  </si>
  <si>
    <t>Weight</t>
  </si>
  <si>
    <t>Colours</t>
  </si>
  <si>
    <t>Shipping Options</t>
  </si>
  <si>
    <t>Preferred Time of Delivery</t>
  </si>
  <si>
    <t>Grand Ledge Wall</t>
  </si>
  <si>
    <t>sf</t>
  </si>
  <si>
    <t xml:space="preserve">Manitou </t>
  </si>
  <si>
    <t>Pickup in Sudbury</t>
  </si>
  <si>
    <t>AM</t>
  </si>
  <si>
    <t>Grand Ledge Corner</t>
  </si>
  <si>
    <t xml:space="preserve">Windsor </t>
  </si>
  <si>
    <t>Pickup at Distributor</t>
  </si>
  <si>
    <t>PM</t>
  </si>
  <si>
    <t>Grand Ledge Coping</t>
  </si>
  <si>
    <t xml:space="preserve">Fond-Du-Lac </t>
  </si>
  <si>
    <t>Brown's Arranged Carrier</t>
  </si>
  <si>
    <t>No Preference</t>
  </si>
  <si>
    <t>Outcropping A</t>
  </si>
  <si>
    <t xml:space="preserve">Charcoal </t>
  </si>
  <si>
    <t>Brown's Truck - Pallet Return</t>
  </si>
  <si>
    <t>Outcropping B</t>
  </si>
  <si>
    <t>Granite (Grey)</t>
  </si>
  <si>
    <t>Brown's Truck -Unload Request</t>
  </si>
  <si>
    <t>Outcropping G</t>
  </si>
  <si>
    <t>Fairbanks</t>
  </si>
  <si>
    <t>Brown's Truck - Pallet and Unload</t>
  </si>
  <si>
    <t>Outcropping H</t>
  </si>
  <si>
    <t xml:space="preserve">Ebony </t>
  </si>
  <si>
    <t>Customer Arranged Carrier</t>
  </si>
  <si>
    <t>Northface 6'</t>
  </si>
  <si>
    <t>pc</t>
  </si>
  <si>
    <t xml:space="preserve">Driftwood </t>
  </si>
  <si>
    <t>Other</t>
  </si>
  <si>
    <t>Northface 3'</t>
  </si>
  <si>
    <t xml:space="preserve">Blackwood </t>
  </si>
  <si>
    <t xml:space="preserve">Rockton Wall </t>
  </si>
  <si>
    <t>Midnight Charcoal</t>
  </si>
  <si>
    <t>Yes</t>
  </si>
  <si>
    <t xml:space="preserve">Rockton Corner </t>
  </si>
  <si>
    <t xml:space="preserve">Timberwood </t>
  </si>
  <si>
    <t>Sales People</t>
  </si>
  <si>
    <t>No</t>
  </si>
  <si>
    <t>Belvedere Wall</t>
  </si>
  <si>
    <t xml:space="preserve">Nipissing </t>
  </si>
  <si>
    <t>Belvedere Corner</t>
  </si>
  <si>
    <t xml:space="preserve">Laurentian </t>
  </si>
  <si>
    <t>Rick</t>
  </si>
  <si>
    <t>Belvedere Coping</t>
  </si>
  <si>
    <t>LF</t>
  </si>
  <si>
    <t>Island Shore</t>
  </si>
  <si>
    <t>Chris</t>
  </si>
  <si>
    <t>Belvedere Pillar Cap</t>
  </si>
  <si>
    <t>Titan Grey</t>
  </si>
  <si>
    <t>Marino</t>
  </si>
  <si>
    <t>Dimensional Wall Straight</t>
  </si>
  <si>
    <t>Silver Shadow</t>
  </si>
  <si>
    <t>Shawn</t>
  </si>
  <si>
    <t>Dimensional Coping</t>
  </si>
  <si>
    <t>Mocha Tan</t>
  </si>
  <si>
    <t>Nick</t>
  </si>
  <si>
    <t>Parkwall Straight</t>
  </si>
  <si>
    <t>Parkwall Corner</t>
  </si>
  <si>
    <t>Custom/Special Order</t>
  </si>
  <si>
    <t>Parkwall Coping</t>
  </si>
  <si>
    <t>Ultra Black</t>
  </si>
  <si>
    <t>Parkwall Pillar Cap</t>
  </si>
  <si>
    <t>Beige Mix</t>
  </si>
  <si>
    <t>Wedgestone</t>
  </si>
  <si>
    <t>Grey Mix</t>
  </si>
  <si>
    <t>Stone Edge Curb</t>
  </si>
  <si>
    <t>Driveway Curb</t>
  </si>
  <si>
    <t>Millstone Curb</t>
  </si>
  <si>
    <t>Grand Flagstone</t>
  </si>
  <si>
    <t>Superior Stepper</t>
  </si>
  <si>
    <t>Steps - 6' Dimensional</t>
  </si>
  <si>
    <t>Steps - 4' Dimensional</t>
  </si>
  <si>
    <t>Steps - 6' Random</t>
  </si>
  <si>
    <t>Steps - 4' Random</t>
  </si>
  <si>
    <t>Steps - 3' Dimensional</t>
  </si>
  <si>
    <t>Appian 50</t>
  </si>
  <si>
    <t>Aztec 50</t>
  </si>
  <si>
    <t>Appian 50 Soldier</t>
  </si>
  <si>
    <t>Aztec 50 Soldier</t>
  </si>
  <si>
    <t>Appian 70</t>
  </si>
  <si>
    <t>Aztec 70</t>
  </si>
  <si>
    <t>Appian 70 Soldier</t>
  </si>
  <si>
    <t>Aztec 70 Soldier</t>
  </si>
  <si>
    <t>Appian 70 XL</t>
  </si>
  <si>
    <t>Amberley</t>
  </si>
  <si>
    <t>Leona</t>
  </si>
  <si>
    <t>Athenian</t>
  </si>
  <si>
    <t>Avennio</t>
  </si>
  <si>
    <t>Antico Stacker</t>
  </si>
  <si>
    <t>Nordic 60</t>
  </si>
  <si>
    <t>Nordic Square</t>
  </si>
  <si>
    <t>Nordic 80 (available in Herringbone)</t>
  </si>
  <si>
    <t>DC 80</t>
  </si>
  <si>
    <t>Aquapave</t>
  </si>
  <si>
    <t>Montana Coping</t>
  </si>
  <si>
    <t>Montana Cap</t>
  </si>
  <si>
    <t>Riviera Coping</t>
  </si>
  <si>
    <t>Belgium 6x9</t>
  </si>
  <si>
    <t>Belgium 12x12</t>
  </si>
  <si>
    <t>Venetian Random</t>
  </si>
  <si>
    <t>Venetian Circle Pack</t>
  </si>
  <si>
    <r>
      <rPr>
        <sz val="11"/>
        <color theme="1"/>
        <rFont val="Calibri"/>
        <family val="2"/>
      </rPr>
      <t>Belvedere Firepit Kit</t>
    </r>
    <r>
      <rPr>
        <b/>
        <sz val="11"/>
        <color theme="1"/>
        <rFont val="Calibri"/>
        <family val="2"/>
      </rPr>
      <t xml:space="preserve"> (incl steel insert)</t>
    </r>
  </si>
  <si>
    <t>kit</t>
  </si>
  <si>
    <r>
      <rPr>
        <sz val="11"/>
        <color theme="1"/>
        <rFont val="Calibri"/>
        <family val="2"/>
      </rPr>
      <t xml:space="preserve">Dimensional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</si>
  <si>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 xml:space="preserve">Rockton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</si>
  <si>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 xml:space="preserve">Kent II Firepit Kit </t>
    </r>
    <r>
      <rPr>
        <b/>
        <sz val="11"/>
        <color theme="1"/>
        <rFont val="Calibri"/>
        <family val="2"/>
      </rPr>
      <t>(incl steel insert)</t>
    </r>
  </si>
  <si>
    <r>
      <rPr>
        <sz val="11"/>
        <color theme="1"/>
        <rFont val="Calibri"/>
        <family val="2"/>
      </rPr>
      <t>Oxford Firepit Kit</t>
    </r>
    <r>
      <rPr>
        <b/>
        <sz val="11"/>
        <color theme="1"/>
        <rFont val="Calibri"/>
        <family val="2"/>
      </rPr>
      <t xml:space="preserve"> (incl steel insert)</t>
    </r>
  </si>
  <si>
    <t>Large Round Steel Insert Only (Belv)</t>
  </si>
  <si>
    <t>Large Square Steel Insert Only (Roc/Dim)</t>
  </si>
  <si>
    <t>Outcropping Lifting Device</t>
  </si>
  <si>
    <t>unit</t>
  </si>
  <si>
    <t>Paraweb</t>
  </si>
  <si>
    <t>roll</t>
  </si>
  <si>
    <t>Catalogues (90 units)</t>
  </si>
  <si>
    <t>bx</t>
  </si>
  <si>
    <t>Resource Guide (10pcs)</t>
  </si>
  <si>
    <t>bundle</t>
  </si>
  <si>
    <t>2020 COLOUR CHART</t>
  </si>
  <si>
    <t>WETCAST PRODUCTS</t>
  </si>
  <si>
    <t>Manitou</t>
  </si>
  <si>
    <t>Windsor</t>
  </si>
  <si>
    <t>Fond Du Lac</t>
  </si>
  <si>
    <t>Ebony</t>
  </si>
  <si>
    <t>DRYCAST PRODUCTS</t>
  </si>
  <si>
    <t>Blackwood</t>
  </si>
  <si>
    <t>Charcoal</t>
  </si>
  <si>
    <t>Driftwood</t>
  </si>
  <si>
    <t>Granite</t>
  </si>
  <si>
    <t>Laurentian</t>
  </si>
  <si>
    <t>Nipissing</t>
  </si>
  <si>
    <t>Timberwood</t>
  </si>
  <si>
    <t>Rockton</t>
  </si>
  <si>
    <t>Appian/Aztec 50/70 Combo</t>
  </si>
  <si>
    <t>Northface</t>
  </si>
  <si>
    <t>Appian/Aztec 70 Soldier</t>
  </si>
  <si>
    <t>Belvedere Wall &amp; Coping</t>
  </si>
  <si>
    <t>Dimensional Wall &amp; Coping</t>
  </si>
  <si>
    <t>Appian/Aztec 50 Soldier</t>
  </si>
  <si>
    <t>Outcropping</t>
  </si>
  <si>
    <t>Steps</t>
  </si>
  <si>
    <t>6/4 Dim Only</t>
  </si>
  <si>
    <t>Nordic 60/80</t>
  </si>
  <si>
    <t>60 only</t>
  </si>
  <si>
    <t>Superior Steppers</t>
  </si>
  <si>
    <t>Special Order</t>
  </si>
  <si>
    <t>Venetian</t>
  </si>
  <si>
    <t>Rockton Firepit</t>
  </si>
  <si>
    <t>Belvedere Firepit</t>
  </si>
  <si>
    <t>Leona - Coming Soon</t>
  </si>
  <si>
    <t>Dimensional Firepit</t>
  </si>
  <si>
    <t>Belgium</t>
  </si>
  <si>
    <t>6 x 9 only</t>
  </si>
  <si>
    <t>Parkwall</t>
  </si>
  <si>
    <t>Grey Mix and Beige Mix</t>
  </si>
  <si>
    <t>Kent II Firepit Kit</t>
  </si>
  <si>
    <t>Oxford Firepit</t>
  </si>
  <si>
    <t>PLEASE SEND ALL ORDERS TO orderdesk@brownsconcrete.com                                                                                                        *Disclaimer* Customer needs to enable editing to complete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</si>
</sst>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sz val="11"/>
      <color rgb="FFF7CAAC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7" xfId="0" applyFont="1" applyBorder="1"/>
    <xf numFmtId="0" fontId="3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7" xfId="0" applyFont="1" applyFill="1" applyBorder="1"/>
    <xf numFmtId="0" fontId="4" fillId="2" borderId="16" xfId="0" applyFont="1" applyFill="1" applyBorder="1"/>
    <xf numFmtId="1" fontId="3" fillId="2" borderId="6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8" fillId="3" borderId="35" xfId="0" applyFont="1" applyFill="1" applyBorder="1" applyAlignment="1">
      <alignment horizontal="center" textRotation="90"/>
    </xf>
    <xf numFmtId="0" fontId="8" fillId="3" borderId="36" xfId="0" applyFont="1" applyFill="1" applyBorder="1" applyAlignment="1">
      <alignment horizontal="center" textRotation="90"/>
    </xf>
    <xf numFmtId="0" fontId="8" fillId="3" borderId="37" xfId="0" applyFont="1" applyFill="1" applyBorder="1" applyAlignment="1">
      <alignment horizontal="center" textRotation="90"/>
    </xf>
    <xf numFmtId="0" fontId="8" fillId="3" borderId="16" xfId="0" applyFont="1" applyFill="1" applyBorder="1" applyAlignment="1">
      <alignment horizontal="center" textRotation="90"/>
    </xf>
    <xf numFmtId="0" fontId="8" fillId="4" borderId="38" xfId="0" applyFont="1" applyFill="1" applyBorder="1" applyAlignment="1">
      <alignment horizontal="center" textRotation="90"/>
    </xf>
    <xf numFmtId="0" fontId="8" fillId="3" borderId="39" xfId="0" applyFont="1" applyFill="1" applyBorder="1" applyAlignment="1">
      <alignment horizontal="center" textRotation="90"/>
    </xf>
    <xf numFmtId="0" fontId="8" fillId="3" borderId="40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 textRotation="90"/>
    </xf>
    <xf numFmtId="0" fontId="8" fillId="3" borderId="41" xfId="0" applyFont="1" applyFill="1" applyBorder="1" applyAlignment="1">
      <alignment horizontal="center" textRotation="90"/>
    </xf>
    <xf numFmtId="0" fontId="4" fillId="0" borderId="43" xfId="0" applyFont="1" applyBorder="1"/>
    <xf numFmtId="0" fontId="4" fillId="5" borderId="43" xfId="0" applyFont="1" applyFill="1" applyBorder="1"/>
    <xf numFmtId="0" fontId="9" fillId="5" borderId="42" xfId="0" applyFont="1" applyFill="1" applyBorder="1"/>
    <xf numFmtId="0" fontId="4" fillId="0" borderId="44" xfId="0" applyFont="1" applyBorder="1"/>
    <xf numFmtId="0" fontId="4" fillId="5" borderId="45" xfId="0" applyFont="1" applyFill="1" applyBorder="1"/>
    <xf numFmtId="0" fontId="4" fillId="0" borderId="7" xfId="0" applyFont="1" applyBorder="1"/>
    <xf numFmtId="0" fontId="4" fillId="0" borderId="45" xfId="0" applyFont="1" applyBorder="1"/>
    <xf numFmtId="0" fontId="10" fillId="5" borderId="7" xfId="0" applyFont="1" applyFill="1" applyBorder="1"/>
    <xf numFmtId="0" fontId="4" fillId="0" borderId="46" xfId="0" applyFont="1" applyBorder="1"/>
    <xf numFmtId="0" fontId="4" fillId="5" borderId="7" xfId="0" applyFont="1" applyFill="1" applyBorder="1"/>
    <xf numFmtId="0" fontId="11" fillId="5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47" xfId="0" applyFont="1" applyBorder="1"/>
    <xf numFmtId="0" fontId="4" fillId="5" borderId="46" xfId="0" applyFont="1" applyFill="1" applyBorder="1"/>
    <xf numFmtId="0" fontId="4" fillId="0" borderId="48" xfId="0" applyFont="1" applyBorder="1"/>
    <xf numFmtId="0" fontId="14" fillId="5" borderId="7" xfId="0" applyFont="1" applyFill="1" applyBorder="1"/>
    <xf numFmtId="0" fontId="0" fillId="0" borderId="16" xfId="0" applyBorder="1"/>
    <xf numFmtId="0" fontId="4" fillId="4" borderId="16" xfId="0" applyFont="1" applyFill="1" applyBorder="1"/>
    <xf numFmtId="0" fontId="4" fillId="4" borderId="29" xfId="0" applyFont="1" applyFill="1" applyBorder="1"/>
    <xf numFmtId="0" fontId="4" fillId="5" borderId="49" xfId="0" applyFont="1" applyFill="1" applyBorder="1"/>
    <xf numFmtId="0" fontId="4" fillId="0" borderId="50" xfId="0" applyFont="1" applyBorder="1"/>
    <xf numFmtId="0" fontId="4" fillId="5" borderId="50" xfId="0" applyFont="1" applyFill="1" applyBorder="1"/>
    <xf numFmtId="0" fontId="4" fillId="0" borderId="51" xfId="0" applyFont="1" applyBorder="1"/>
    <xf numFmtId="0" fontId="4" fillId="5" borderId="52" xfId="0" applyFont="1" applyFill="1" applyBorder="1"/>
    <xf numFmtId="0" fontId="4" fillId="0" borderId="53" xfId="0" applyFont="1" applyBorder="1"/>
    <xf numFmtId="0" fontId="4" fillId="5" borderId="54" xfId="0" applyFont="1" applyFill="1" applyBorder="1"/>
    <xf numFmtId="0" fontId="4" fillId="5" borderId="55" xfId="0" applyFont="1" applyFill="1" applyBorder="1"/>
    <xf numFmtId="0" fontId="10" fillId="5" borderId="52" xfId="0" applyFont="1" applyFill="1" applyBorder="1"/>
    <xf numFmtId="0" fontId="4" fillId="0" borderId="52" xfId="0" applyFont="1" applyBorder="1"/>
    <xf numFmtId="0" fontId="4" fillId="0" borderId="56" xfId="0" applyFont="1" applyBorder="1"/>
    <xf numFmtId="0" fontId="4" fillId="0" borderId="57" xfId="0" applyFont="1" applyBorder="1"/>
    <xf numFmtId="0" fontId="4" fillId="5" borderId="58" xfId="0" applyFont="1" applyFill="1" applyBorder="1"/>
    <xf numFmtId="0" fontId="4" fillId="0" borderId="12" xfId="0" applyFont="1" applyBorder="1"/>
    <xf numFmtId="0" fontId="4" fillId="5" borderId="13" xfId="0" applyFont="1" applyFill="1" applyBorder="1"/>
    <xf numFmtId="0" fontId="4" fillId="0" borderId="9" xfId="0" applyFont="1" applyBorder="1"/>
    <xf numFmtId="0" fontId="9" fillId="0" borderId="59" xfId="0" applyFont="1" applyBorder="1"/>
    <xf numFmtId="0" fontId="4" fillId="5" borderId="27" xfId="0" applyFont="1" applyFill="1" applyBorder="1"/>
    <xf numFmtId="0" fontId="4" fillId="5" borderId="12" xfId="0" applyFont="1" applyFill="1" applyBorder="1"/>
    <xf numFmtId="0" fontId="4" fillId="0" borderId="13" xfId="0" applyFont="1" applyBorder="1"/>
    <xf numFmtId="0" fontId="4" fillId="0" borderId="59" xfId="0" applyFont="1" applyBorder="1" applyAlignment="1">
      <alignment horizontal="center"/>
    </xf>
    <xf numFmtId="0" fontId="5" fillId="0" borderId="59" xfId="0" applyFont="1" applyBorder="1"/>
    <xf numFmtId="0" fontId="4" fillId="5" borderId="60" xfId="0" applyFont="1" applyFill="1" applyBorder="1"/>
    <xf numFmtId="0" fontId="3" fillId="0" borderId="6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15" fillId="7" borderId="61" xfId="0" applyFont="1" applyFill="1" applyBorder="1"/>
    <xf numFmtId="0" fontId="15" fillId="7" borderId="62" xfId="0" applyFont="1" applyFill="1" applyBorder="1"/>
    <xf numFmtId="0" fontId="4" fillId="2" borderId="18" xfId="0" applyFont="1" applyFill="1" applyBorder="1"/>
    <xf numFmtId="0" fontId="4" fillId="2" borderId="14" xfId="0" applyFont="1" applyFill="1" applyBorder="1"/>
    <xf numFmtId="0" fontId="13" fillId="0" borderId="0" xfId="0" applyFont="1"/>
    <xf numFmtId="0" fontId="1" fillId="6" borderId="0" xfId="0" applyFont="1" applyFill="1"/>
    <xf numFmtId="0" fontId="1" fillId="0" borderId="0" xfId="0" applyFont="1"/>
    <xf numFmtId="0" fontId="3" fillId="2" borderId="14" xfId="0" applyFont="1" applyFill="1" applyBorder="1"/>
    <xf numFmtId="0" fontId="3" fillId="0" borderId="14" xfId="0" applyFont="1" applyBorder="1" applyAlignment="1">
      <alignment horizontal="center"/>
    </xf>
    <xf numFmtId="0" fontId="3" fillId="0" borderId="8" xfId="0" applyFont="1" applyBorder="1"/>
    <xf numFmtId="0" fontId="3" fillId="0" borderId="15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1" fontId="4" fillId="2" borderId="17" xfId="0" applyNumberFormat="1" applyFont="1" applyFill="1" applyBorder="1"/>
    <xf numFmtId="0" fontId="4" fillId="2" borderId="19" xfId="0" applyFont="1" applyFill="1" applyBorder="1"/>
    <xf numFmtId="0" fontId="4" fillId="0" borderId="35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40" xfId="0" applyFont="1" applyBorder="1"/>
    <xf numFmtId="0" fontId="4" fillId="0" borderId="36" xfId="0" applyFont="1" applyBorder="1"/>
    <xf numFmtId="0" fontId="2" fillId="0" borderId="36" xfId="0" applyFont="1" applyBorder="1"/>
    <xf numFmtId="0" fontId="4" fillId="0" borderId="18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9" xfId="0" applyFont="1" applyBorder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3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3" fillId="2" borderId="10" xfId="0" applyFont="1" applyFill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2" borderId="14" xfId="0" applyFont="1" applyFill="1" applyBorder="1"/>
    <xf numFmtId="0" fontId="5" fillId="0" borderId="15" xfId="0" applyFont="1" applyBorder="1"/>
    <xf numFmtId="0" fontId="4" fillId="0" borderId="18" xfId="0" applyFont="1" applyBorder="1" applyProtection="1">
      <protection locked="0"/>
    </xf>
    <xf numFmtId="0" fontId="4" fillId="2" borderId="18" xfId="0" applyFont="1" applyFill="1" applyBorder="1"/>
    <xf numFmtId="0" fontId="5" fillId="0" borderId="19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5" xfId="0" applyFont="1" applyBorder="1"/>
    <xf numFmtId="15" fontId="3" fillId="0" borderId="3" xfId="0" applyNumberFormat="1" applyFont="1" applyBorder="1" applyAlignment="1" applyProtection="1">
      <alignment horizontal="center"/>
      <protection locked="0"/>
    </xf>
    <xf numFmtId="0" fontId="0" fillId="0" borderId="0" xfId="0"/>
    <xf numFmtId="0" fontId="3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5" fillId="0" borderId="32" xfId="0" applyFont="1" applyBorder="1" applyProtection="1">
      <protection locked="0"/>
    </xf>
    <xf numFmtId="0" fontId="5" fillId="0" borderId="33" xfId="0" applyFont="1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20" xfId="0" applyFont="1" applyBorder="1"/>
    <xf numFmtId="0" fontId="3" fillId="0" borderId="3" xfId="0" applyFont="1" applyBorder="1" applyAlignment="1">
      <alignment horizontal="left"/>
    </xf>
    <xf numFmtId="0" fontId="4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Protection="1">
      <protection locked="0"/>
    </xf>
    <xf numFmtId="0" fontId="5" fillId="0" borderId="23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0" fontId="4" fillId="3" borderId="27" xfId="0" applyFont="1" applyFill="1" applyBorder="1"/>
    <xf numFmtId="0" fontId="5" fillId="0" borderId="28" xfId="0" applyFont="1" applyBorder="1"/>
    <xf numFmtId="0" fontId="4" fillId="3" borderId="35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3" fillId="3" borderId="3" xfId="0" applyFont="1" applyFill="1" applyBorder="1" applyAlignment="1">
      <alignment horizontal="left"/>
    </xf>
    <xf numFmtId="0" fontId="4" fillId="3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4" fillId="3" borderId="25" xfId="0" applyFont="1" applyFill="1" applyBorder="1"/>
    <xf numFmtId="0" fontId="5" fillId="0" borderId="24" xfId="0" applyFont="1" applyBorder="1"/>
    <xf numFmtId="0" fontId="5" fillId="0" borderId="26" xfId="0" applyFont="1" applyBorder="1"/>
    <xf numFmtId="0" fontId="7" fillId="0" borderId="3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/>
    <xf numFmtId="0" fontId="5" fillId="0" borderId="41" xfId="0" applyFont="1" applyBorder="1"/>
    <xf numFmtId="0" fontId="5" fillId="0" borderId="35" xfId="0" applyFont="1" applyBorder="1"/>
    <xf numFmtId="0" fontId="4" fillId="4" borderId="38" xfId="0" applyFont="1" applyFill="1" applyBorder="1" applyAlignment="1">
      <alignment horizontal="center"/>
    </xf>
    <xf numFmtId="0" fontId="5" fillId="0" borderId="34" xfId="0" applyFont="1" applyBorder="1"/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numFmt numFmtId="164" formatCode=";;;"/>
      <fill>
        <patternFill patternType="none"/>
      </fill>
    </dxf>
    <dxf>
      <numFmt numFmtId="1" formatCode="0"/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1"/>
  <sheetViews>
    <sheetView tabSelected="1" zoomScale="130" zoomScaleNormal="130" workbookViewId="0">
      <selection activeCell="C3" sqref="C3:I3"/>
    </sheetView>
  </sheetViews>
  <sheetFormatPr baseColWidth="10" defaultColWidth="14.5" defaultRowHeight="15" customHeight="1" x14ac:dyDescent="0.2"/>
  <cols>
    <col min="1" max="1" width="7.6640625" customWidth="1"/>
    <col min="2" max="2" width="9.1640625" customWidth="1"/>
    <col min="3" max="4" width="8.6640625" customWidth="1"/>
    <col min="5" max="5" width="9.5" customWidth="1"/>
    <col min="6" max="6" width="6.6640625" customWidth="1"/>
    <col min="7" max="7" width="1" customWidth="1"/>
    <col min="8" max="8" width="9" customWidth="1"/>
    <col min="9" max="9" width="10" customWidth="1"/>
    <col min="10" max="10" width="11.1640625" customWidth="1"/>
    <col min="11" max="11" width="4.6640625" customWidth="1"/>
    <col min="12" max="12" width="8.6640625" customWidth="1"/>
    <col min="13" max="13" width="7.1640625" customWidth="1"/>
    <col min="14" max="14" width="8.5" customWidth="1"/>
    <col min="15" max="15" width="9.6640625" customWidth="1"/>
    <col min="16" max="16" width="6.5" customWidth="1"/>
    <col min="17" max="26" width="8.6640625" customWidth="1"/>
  </cols>
  <sheetData>
    <row r="1" spans="1:16" ht="70" customHeight="1" thickBot="1" x14ac:dyDescent="0.25">
      <c r="A1" s="160" t="s">
        <v>0</v>
      </c>
      <c r="B1" s="160"/>
      <c r="C1" s="160"/>
      <c r="D1" s="160"/>
      <c r="E1" s="161" t="s">
        <v>197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x14ac:dyDescent="0.2">
      <c r="A2" s="73" t="s">
        <v>1</v>
      </c>
      <c r="B2" s="126" t="s">
        <v>2</v>
      </c>
      <c r="C2" s="124"/>
      <c r="D2" s="124"/>
      <c r="E2" s="124"/>
      <c r="F2" s="124"/>
      <c r="G2" s="124"/>
      <c r="H2" s="124"/>
      <c r="I2" s="1"/>
      <c r="J2" s="126" t="s">
        <v>3</v>
      </c>
      <c r="K2" s="124"/>
      <c r="L2" s="124"/>
      <c r="M2" s="124"/>
      <c r="N2" s="124"/>
      <c r="O2" s="124"/>
      <c r="P2" s="124"/>
    </row>
    <row r="3" spans="1:16" ht="16" thickBot="1" x14ac:dyDescent="0.25">
      <c r="A3" s="74" t="s">
        <v>4</v>
      </c>
      <c r="B3" s="2" t="s">
        <v>5</v>
      </c>
      <c r="C3" s="117"/>
      <c r="D3" s="118"/>
      <c r="E3" s="118"/>
      <c r="F3" s="118"/>
      <c r="G3" s="118"/>
      <c r="H3" s="118"/>
      <c r="I3" s="119"/>
      <c r="J3" s="2" t="s">
        <v>5</v>
      </c>
      <c r="K3" s="117"/>
      <c r="L3" s="118"/>
      <c r="M3" s="118"/>
      <c r="N3" s="118"/>
      <c r="O3" s="118"/>
      <c r="P3" s="119"/>
    </row>
    <row r="4" spans="1:16" x14ac:dyDescent="0.2">
      <c r="B4" s="2" t="s">
        <v>6</v>
      </c>
      <c r="C4" s="117"/>
      <c r="D4" s="118"/>
      <c r="E4" s="118"/>
      <c r="F4" s="118"/>
      <c r="G4" s="118"/>
      <c r="H4" s="118"/>
      <c r="I4" s="119"/>
      <c r="J4" s="2" t="s">
        <v>6</v>
      </c>
      <c r="K4" s="117"/>
      <c r="L4" s="118"/>
      <c r="M4" s="118"/>
      <c r="N4" s="118"/>
      <c r="O4" s="118"/>
      <c r="P4" s="119"/>
    </row>
    <row r="5" spans="1:16" x14ac:dyDescent="0.2">
      <c r="B5" s="2" t="s">
        <v>7</v>
      </c>
      <c r="C5" s="114"/>
      <c r="D5" s="115"/>
      <c r="E5" s="116"/>
      <c r="F5" s="2" t="s">
        <v>8</v>
      </c>
      <c r="G5" s="98"/>
      <c r="H5" s="99"/>
      <c r="I5" s="100"/>
      <c r="J5" s="2" t="s">
        <v>7</v>
      </c>
      <c r="K5" s="117"/>
      <c r="L5" s="118"/>
      <c r="M5" s="119"/>
      <c r="N5" s="2" t="s">
        <v>8</v>
      </c>
      <c r="O5" s="117"/>
      <c r="P5" s="119"/>
    </row>
    <row r="6" spans="1:16" x14ac:dyDescent="0.2">
      <c r="B6" s="2" t="s">
        <v>9</v>
      </c>
      <c r="C6" s="117"/>
      <c r="D6" s="118"/>
      <c r="E6" s="119"/>
      <c r="F6" s="2" t="s">
        <v>10</v>
      </c>
      <c r="G6" s="117"/>
      <c r="H6" s="118"/>
      <c r="I6" s="119"/>
      <c r="J6" s="2" t="s">
        <v>9</v>
      </c>
      <c r="K6" s="117"/>
      <c r="L6" s="118"/>
      <c r="M6" s="119"/>
      <c r="N6" s="2" t="s">
        <v>10</v>
      </c>
      <c r="O6" s="117"/>
      <c r="P6" s="119"/>
    </row>
    <row r="7" spans="1:16" x14ac:dyDescent="0.2">
      <c r="B7" s="2" t="s">
        <v>11</v>
      </c>
      <c r="C7" s="117"/>
      <c r="D7" s="118"/>
      <c r="E7" s="119"/>
      <c r="F7" s="2" t="s">
        <v>12</v>
      </c>
      <c r="G7" s="117"/>
      <c r="H7" s="118"/>
      <c r="I7" s="119"/>
      <c r="J7" s="2" t="s">
        <v>11</v>
      </c>
      <c r="K7" s="117"/>
      <c r="L7" s="118"/>
      <c r="M7" s="119"/>
      <c r="N7" s="2" t="s">
        <v>12</v>
      </c>
      <c r="O7" s="117"/>
      <c r="P7" s="119"/>
    </row>
    <row r="8" spans="1:16" ht="3" customHeight="1" x14ac:dyDescent="0.2"/>
    <row r="9" spans="1:16" x14ac:dyDescent="0.2">
      <c r="A9" s="2" t="s">
        <v>13</v>
      </c>
      <c r="B9" s="111"/>
      <c r="C9" s="113"/>
      <c r="D9" s="2" t="s">
        <v>14</v>
      </c>
      <c r="E9" s="120"/>
      <c r="F9" s="112"/>
      <c r="G9" s="112"/>
      <c r="H9" s="113"/>
      <c r="I9" s="121" t="s">
        <v>15</v>
      </c>
      <c r="J9" s="122"/>
      <c r="K9" s="120"/>
      <c r="L9" s="112"/>
      <c r="M9" s="112"/>
      <c r="N9" s="112"/>
      <c r="O9" s="112"/>
      <c r="P9" s="113"/>
    </row>
    <row r="10" spans="1:16" ht="3" customHeight="1" x14ac:dyDescent="0.2">
      <c r="K10" s="2"/>
      <c r="L10" s="2"/>
      <c r="M10" s="3"/>
      <c r="N10" s="3"/>
      <c r="O10" s="3"/>
      <c r="P10" s="3"/>
    </row>
    <row r="11" spans="1:16" x14ac:dyDescent="0.2">
      <c r="A11" s="2" t="s">
        <v>16</v>
      </c>
      <c r="B11" s="123"/>
      <c r="C11" s="113"/>
      <c r="D11" s="125" t="s">
        <v>17</v>
      </c>
      <c r="E11" s="124"/>
      <c r="F11" s="120"/>
      <c r="G11" s="112"/>
      <c r="H11" s="113"/>
      <c r="I11" s="2"/>
      <c r="J11" s="121" t="s">
        <v>18</v>
      </c>
      <c r="K11" s="122"/>
      <c r="L11" s="111"/>
      <c r="M11" s="113"/>
      <c r="N11" s="121" t="s">
        <v>19</v>
      </c>
      <c r="O11" s="124"/>
      <c r="P11" s="70"/>
    </row>
    <row r="12" spans="1:16" ht="3.75" customHeight="1" x14ac:dyDescent="0.2"/>
    <row r="13" spans="1:16" x14ac:dyDescent="0.2">
      <c r="A13" s="121" t="s">
        <v>20</v>
      </c>
      <c r="B13" s="124"/>
      <c r="C13" s="124"/>
      <c r="D13" s="124"/>
      <c r="E13" s="124"/>
      <c r="F13" s="111"/>
      <c r="G13" s="112"/>
      <c r="H13" s="112"/>
      <c r="I13" s="112"/>
      <c r="J13" s="112"/>
      <c r="K13" s="112"/>
      <c r="L13" s="112"/>
      <c r="M13" s="112"/>
      <c r="N13" s="112"/>
      <c r="O13" s="112"/>
      <c r="P13" s="113"/>
    </row>
    <row r="14" spans="1:16" ht="3.75" customHeight="1" x14ac:dyDescent="0.2"/>
    <row r="15" spans="1:16" ht="19.5" customHeight="1" x14ac:dyDescent="0.2">
      <c r="A15" s="4" t="s">
        <v>21</v>
      </c>
      <c r="B15" s="101" t="s">
        <v>22</v>
      </c>
      <c r="C15" s="102"/>
      <c r="D15" s="102"/>
      <c r="E15" s="103"/>
      <c r="F15" s="104" t="s">
        <v>23</v>
      </c>
      <c r="G15" s="103"/>
      <c r="H15" s="80" t="s">
        <v>24</v>
      </c>
      <c r="I15" s="80" t="s">
        <v>25</v>
      </c>
      <c r="J15" s="80" t="s">
        <v>26</v>
      </c>
      <c r="K15" s="81"/>
      <c r="L15" s="82" t="s">
        <v>27</v>
      </c>
      <c r="M15" s="83"/>
      <c r="N15" s="5" t="s">
        <v>28</v>
      </c>
      <c r="O15" s="84" t="s">
        <v>29</v>
      </c>
      <c r="P15" s="85" t="s">
        <v>30</v>
      </c>
    </row>
    <row r="16" spans="1:16" ht="6.75" customHeight="1" x14ac:dyDescent="0.2">
      <c r="A16" s="6"/>
      <c r="B16" s="7"/>
      <c r="C16" s="8"/>
      <c r="D16" s="8"/>
      <c r="E16" s="9"/>
      <c r="F16" s="8"/>
      <c r="G16" s="9"/>
      <c r="H16" s="76"/>
      <c r="I16" s="7"/>
      <c r="J16" s="7"/>
      <c r="K16" s="76"/>
      <c r="L16" s="10"/>
      <c r="M16" s="86"/>
      <c r="N16" s="8"/>
      <c r="O16" s="11"/>
      <c r="P16" s="9"/>
    </row>
    <row r="17" spans="1:16" x14ac:dyDescent="0.2">
      <c r="A17" s="71"/>
      <c r="B17" s="105"/>
      <c r="C17" s="99"/>
      <c r="D17" s="99"/>
      <c r="E17" s="100"/>
      <c r="F17" s="106" t="str">
        <f>IF(ISBLANK(B17),"",VLOOKUP(B17,PRODUCTS!A2:D81,3,FALSE))</f>
        <v/>
      </c>
      <c r="G17" s="107"/>
      <c r="H17" s="86" t="str">
        <f>IF(ISBLANK(B17),"",VLOOKUP(B17,PRODUCTS!A2:D81,2,FALSE))</f>
        <v/>
      </c>
      <c r="I17" s="75">
        <f t="shared" ref="I17:I32" si="0">IFERROR(A17*H17,0)</f>
        <v>0</v>
      </c>
      <c r="J17" s="75" t="str">
        <f>IF(ISBLANK(B17),"",VLOOKUP(B17,PRODUCTS!A2:D81,4,FALSE))</f>
        <v/>
      </c>
      <c r="K17" s="98"/>
      <c r="L17" s="99"/>
      <c r="M17" s="100"/>
      <c r="N17" s="12"/>
      <c r="O17" s="87">
        <f t="shared" ref="O17:O32" si="1">IFERROR(A17*J17,0)</f>
        <v>0</v>
      </c>
      <c r="P17" s="88"/>
    </row>
    <row r="18" spans="1:16" x14ac:dyDescent="0.2">
      <c r="A18" s="72"/>
      <c r="B18" s="108"/>
      <c r="C18" s="96"/>
      <c r="D18" s="96"/>
      <c r="E18" s="97"/>
      <c r="F18" s="109" t="str">
        <f>IF(ISBLANK(B18),"",VLOOKUP(B18,PRODUCTS!A2:D81,3,FALSE))</f>
        <v/>
      </c>
      <c r="G18" s="110"/>
      <c r="H18" s="88" t="str">
        <f>IF(ISBLANK(B18),"",VLOOKUP(B18,PRODUCTS!A2:D81,2,FALSE))</f>
        <v/>
      </c>
      <c r="I18" s="75">
        <f t="shared" si="0"/>
        <v>0</v>
      </c>
      <c r="J18" s="75" t="str">
        <f>IF(ISBLANK(B18),"",VLOOKUP(B18,PRODUCTS!A2:D81,4,FALSE))</f>
        <v/>
      </c>
      <c r="K18" s="95"/>
      <c r="L18" s="96"/>
      <c r="M18" s="97"/>
      <c r="N18" s="12"/>
      <c r="O18" s="87">
        <f t="shared" si="1"/>
        <v>0</v>
      </c>
      <c r="P18" s="88"/>
    </row>
    <row r="19" spans="1:16" x14ac:dyDescent="0.2">
      <c r="A19" s="72"/>
      <c r="B19" s="108"/>
      <c r="C19" s="96"/>
      <c r="D19" s="96"/>
      <c r="E19" s="97"/>
      <c r="F19" s="109" t="str">
        <f>IF(ISBLANK(B19),"",VLOOKUP(B19,PRODUCTS!A2:D81,3,FALSE))</f>
        <v/>
      </c>
      <c r="G19" s="110"/>
      <c r="H19" s="88" t="str">
        <f>IF(ISBLANK(B19),"",VLOOKUP(B19,PRODUCTS!A2:D81,2,FALSE))</f>
        <v/>
      </c>
      <c r="I19" s="75">
        <f t="shared" si="0"/>
        <v>0</v>
      </c>
      <c r="J19" s="75" t="str">
        <f>IF(ISBLANK(B19),"",VLOOKUP(B19,PRODUCTS!A2:D81,4,FALSE))</f>
        <v/>
      </c>
      <c r="K19" s="95"/>
      <c r="L19" s="96"/>
      <c r="M19" s="97"/>
      <c r="N19" s="12"/>
      <c r="O19" s="87">
        <f t="shared" si="1"/>
        <v>0</v>
      </c>
      <c r="P19" s="88"/>
    </row>
    <row r="20" spans="1:16" x14ac:dyDescent="0.2">
      <c r="A20" s="72"/>
      <c r="B20" s="108"/>
      <c r="C20" s="96"/>
      <c r="D20" s="96"/>
      <c r="E20" s="97"/>
      <c r="F20" s="109" t="str">
        <f>IF(ISBLANK(B20),"",VLOOKUP(B20,PRODUCTS!A2:D81,3,FALSE))</f>
        <v/>
      </c>
      <c r="G20" s="110"/>
      <c r="H20" s="88" t="str">
        <f>IF(ISBLANK(B20),"",VLOOKUP(B20,PRODUCTS!A2:D81,2,FALSE))</f>
        <v/>
      </c>
      <c r="I20" s="75">
        <f t="shared" si="0"/>
        <v>0</v>
      </c>
      <c r="J20" s="75" t="str">
        <f>IF(ISBLANK(B20),"",VLOOKUP(B20,PRODUCTS!A2:D81,4,FALSE))</f>
        <v/>
      </c>
      <c r="K20" s="95"/>
      <c r="L20" s="96"/>
      <c r="M20" s="97"/>
      <c r="N20" s="12"/>
      <c r="O20" s="87">
        <f t="shared" si="1"/>
        <v>0</v>
      </c>
      <c r="P20" s="88"/>
    </row>
    <row r="21" spans="1:16" x14ac:dyDescent="0.2">
      <c r="A21" s="72"/>
      <c r="B21" s="108"/>
      <c r="C21" s="96"/>
      <c r="D21" s="96"/>
      <c r="E21" s="97"/>
      <c r="F21" s="109" t="str">
        <f>IF(ISBLANK(B21),"",VLOOKUP(B21,PRODUCTS!A2:D81,3,FALSE))</f>
        <v/>
      </c>
      <c r="G21" s="110"/>
      <c r="H21" s="88" t="str">
        <f>IF(ISBLANK(B21),"",VLOOKUP(B21,PRODUCTS!A2:D81,2,FALSE))</f>
        <v/>
      </c>
      <c r="I21" s="75">
        <f t="shared" si="0"/>
        <v>0</v>
      </c>
      <c r="J21" s="75" t="str">
        <f>IF(ISBLANK(B21),"",VLOOKUP(B21,PRODUCTS!A2:D81,4,FALSE))</f>
        <v/>
      </c>
      <c r="K21" s="95"/>
      <c r="L21" s="96"/>
      <c r="M21" s="97"/>
      <c r="N21" s="12"/>
      <c r="O21" s="87">
        <f t="shared" si="1"/>
        <v>0</v>
      </c>
      <c r="P21" s="88"/>
    </row>
    <row r="22" spans="1:16" ht="15.75" customHeight="1" x14ac:dyDescent="0.2">
      <c r="A22" s="72"/>
      <c r="B22" s="108"/>
      <c r="C22" s="96"/>
      <c r="D22" s="96"/>
      <c r="E22" s="97"/>
      <c r="F22" s="75" t="str">
        <f>IF(ISBLANK(B22),"",VLOOKUP(B22,PRODUCTS!A2:D81,3,FALSE))</f>
        <v/>
      </c>
      <c r="G22" s="88" t="e">
        <f>IF(ISBLANK(#REF!),"",VLOOKUP(#REF!,PRODUCTS!#REF!,4,FALSE))</f>
        <v>#REF!</v>
      </c>
      <c r="H22" s="88" t="str">
        <f>IF(ISBLANK(B22),"",VLOOKUP(B22,PRODUCTS!A2:D81,2,FALSE))</f>
        <v/>
      </c>
      <c r="I22" s="75">
        <f t="shared" si="0"/>
        <v>0</v>
      </c>
      <c r="J22" s="75" t="str">
        <f>IF(ISBLANK(B22),"",VLOOKUP(B22,PRODUCTS!A2:D81,4,FALSE))</f>
        <v/>
      </c>
      <c r="K22" s="95"/>
      <c r="L22" s="96"/>
      <c r="M22" s="97"/>
      <c r="N22" s="12"/>
      <c r="O22" s="87">
        <f t="shared" si="1"/>
        <v>0</v>
      </c>
      <c r="P22" s="88"/>
    </row>
    <row r="23" spans="1:16" ht="15.75" customHeight="1" x14ac:dyDescent="0.2">
      <c r="A23" s="72"/>
      <c r="B23" s="108"/>
      <c r="C23" s="96"/>
      <c r="D23" s="96"/>
      <c r="E23" s="97"/>
      <c r="F23" s="75" t="str">
        <f>IF(ISBLANK(B23),"",VLOOKUP(B23,PRODUCTS!A2:D81,3,FALSE))</f>
        <v/>
      </c>
      <c r="G23" s="88" t="e">
        <f>IF(ISBLANK(#REF!),"",VLOOKUP(#REF!,PRODUCTS!#REF!,4,FALSE))</f>
        <v>#REF!</v>
      </c>
      <c r="H23" s="88" t="str">
        <f>IF(ISBLANK(B23),"",VLOOKUP(B23,PRODUCTS!A2:D81,2,FALSE))</f>
        <v/>
      </c>
      <c r="I23" s="75">
        <f t="shared" si="0"/>
        <v>0</v>
      </c>
      <c r="J23" s="75" t="str">
        <f>IF(ISBLANK(B23),"",VLOOKUP(B23,PRODUCTS!A2:D81,4,FALSE))</f>
        <v/>
      </c>
      <c r="K23" s="95"/>
      <c r="L23" s="96"/>
      <c r="M23" s="97"/>
      <c r="N23" s="12"/>
      <c r="O23" s="87">
        <f t="shared" si="1"/>
        <v>0</v>
      </c>
      <c r="P23" s="88"/>
    </row>
    <row r="24" spans="1:16" ht="15.75" customHeight="1" x14ac:dyDescent="0.2">
      <c r="A24" s="72"/>
      <c r="B24" s="108"/>
      <c r="C24" s="96"/>
      <c r="D24" s="96"/>
      <c r="E24" s="97"/>
      <c r="F24" s="75" t="str">
        <f>IF(ISBLANK(B24),"",VLOOKUP(B24,PRODUCTS!A2:D81,3,FALSE))</f>
        <v/>
      </c>
      <c r="G24" s="88" t="e">
        <f>IF(ISBLANK(#REF!),"",VLOOKUP(#REF!,PRODUCTS!#REF!,4,FALSE))</f>
        <v>#REF!</v>
      </c>
      <c r="H24" s="88" t="str">
        <f>IF(ISBLANK(B24),"",VLOOKUP(B24,PRODUCTS!A2:D81,2,FALSE))</f>
        <v/>
      </c>
      <c r="I24" s="75">
        <f t="shared" si="0"/>
        <v>0</v>
      </c>
      <c r="J24" s="75" t="str">
        <f>IF(ISBLANK(B24),"",VLOOKUP(B24,PRODUCTS!A2:D81,4,FALSE))</f>
        <v/>
      </c>
      <c r="K24" s="95"/>
      <c r="L24" s="96"/>
      <c r="M24" s="97"/>
      <c r="N24" s="12"/>
      <c r="O24" s="87">
        <f t="shared" si="1"/>
        <v>0</v>
      </c>
      <c r="P24" s="88"/>
    </row>
    <row r="25" spans="1:16" ht="15.75" customHeight="1" x14ac:dyDescent="0.2">
      <c r="A25" s="72"/>
      <c r="B25" s="108"/>
      <c r="C25" s="96"/>
      <c r="D25" s="96"/>
      <c r="E25" s="97"/>
      <c r="F25" s="75" t="str">
        <f>IF(ISBLANK(B25),"",VLOOKUP(B25,PRODUCTS!A2:D81,3,FALSE))</f>
        <v/>
      </c>
      <c r="G25" s="88" t="e">
        <f>IF(ISBLANK(#REF!),"",VLOOKUP(#REF!,PRODUCTS!#REF!,4,FALSE))</f>
        <v>#REF!</v>
      </c>
      <c r="H25" s="88" t="str">
        <f>IF(ISBLANK(B25),"",VLOOKUP(B25,PRODUCTS!A2:D81,2,FALSE))</f>
        <v/>
      </c>
      <c r="I25" s="75">
        <f t="shared" si="0"/>
        <v>0</v>
      </c>
      <c r="J25" s="75" t="str">
        <f>IF(ISBLANK(B25),"",VLOOKUP(B25,PRODUCTS!A2:D81,4,FALSE))</f>
        <v/>
      </c>
      <c r="K25" s="95"/>
      <c r="L25" s="96"/>
      <c r="M25" s="97"/>
      <c r="N25" s="12"/>
      <c r="O25" s="87">
        <f t="shared" si="1"/>
        <v>0</v>
      </c>
      <c r="P25" s="88"/>
    </row>
    <row r="26" spans="1:16" ht="15.75" customHeight="1" x14ac:dyDescent="0.2">
      <c r="A26" s="72"/>
      <c r="B26" s="108"/>
      <c r="C26" s="96"/>
      <c r="D26" s="96"/>
      <c r="E26" s="97"/>
      <c r="F26" s="75" t="str">
        <f>IF(ISBLANK(B26),"",VLOOKUP(B26,PRODUCTS!A2:D81,3,FALSE))</f>
        <v/>
      </c>
      <c r="G26" s="88" t="e">
        <f>IF(ISBLANK(#REF!),"",VLOOKUP(#REF!,PRODUCTS!#REF!,4,FALSE))</f>
        <v>#REF!</v>
      </c>
      <c r="H26" s="88" t="str">
        <f>IF(ISBLANK(B26),"",VLOOKUP(B26,PRODUCTS!A2:D81,2,FALSE))</f>
        <v/>
      </c>
      <c r="I26" s="75">
        <f t="shared" si="0"/>
        <v>0</v>
      </c>
      <c r="J26" s="75" t="str">
        <f>IF(ISBLANK(B26),"",VLOOKUP(B26,PRODUCTS!A2:D81,4,FALSE))</f>
        <v/>
      </c>
      <c r="K26" s="95"/>
      <c r="L26" s="96"/>
      <c r="M26" s="97"/>
      <c r="N26" s="12"/>
      <c r="O26" s="87">
        <f t="shared" si="1"/>
        <v>0</v>
      </c>
      <c r="P26" s="88"/>
    </row>
    <row r="27" spans="1:16" ht="15.75" customHeight="1" x14ac:dyDescent="0.2">
      <c r="A27" s="72"/>
      <c r="B27" s="108"/>
      <c r="C27" s="96"/>
      <c r="D27" s="96"/>
      <c r="E27" s="97"/>
      <c r="F27" s="75" t="str">
        <f>IF(ISBLANK(B27),"",VLOOKUP(B27,PRODUCTS!A2:D81,3,FALSE))</f>
        <v/>
      </c>
      <c r="G27" s="88" t="e">
        <f>IF(ISBLANK(#REF!),"",VLOOKUP(#REF!,PRODUCTS!#REF!,4,FALSE))</f>
        <v>#REF!</v>
      </c>
      <c r="H27" s="88" t="str">
        <f>IF(ISBLANK(B27),"",VLOOKUP(B27,PRODUCTS!A2:D81,2,FALSE))</f>
        <v/>
      </c>
      <c r="I27" s="75">
        <f t="shared" si="0"/>
        <v>0</v>
      </c>
      <c r="J27" s="75" t="str">
        <f>IF(ISBLANK(B27),"",VLOOKUP(B27,PRODUCTS!A2:D81,4,FALSE))</f>
        <v/>
      </c>
      <c r="K27" s="95"/>
      <c r="L27" s="96"/>
      <c r="M27" s="97"/>
      <c r="N27" s="12"/>
      <c r="O27" s="87">
        <f t="shared" si="1"/>
        <v>0</v>
      </c>
      <c r="P27" s="88"/>
    </row>
    <row r="28" spans="1:16" ht="15.75" customHeight="1" x14ac:dyDescent="0.2">
      <c r="A28" s="72"/>
      <c r="B28" s="108"/>
      <c r="C28" s="96"/>
      <c r="D28" s="96"/>
      <c r="E28" s="97"/>
      <c r="F28" s="75" t="str">
        <f>IF(ISBLANK(B28),"",VLOOKUP(B28,PRODUCTS!A2:D81,3,FALSE))</f>
        <v/>
      </c>
      <c r="G28" s="88" t="e">
        <f>IF(ISBLANK(#REF!),"",VLOOKUP(#REF!,PRODUCTS!#REF!,4,FALSE))</f>
        <v>#REF!</v>
      </c>
      <c r="H28" s="88" t="str">
        <f>IF(ISBLANK(B28),"",VLOOKUP(B28,PRODUCTS!A2:D81,2,FALSE))</f>
        <v/>
      </c>
      <c r="I28" s="75">
        <f t="shared" si="0"/>
        <v>0</v>
      </c>
      <c r="J28" s="75" t="str">
        <f>IF(ISBLANK(B28),"",VLOOKUP(B28,PRODUCTS!A2:D81,4,FALSE))</f>
        <v/>
      </c>
      <c r="K28" s="95"/>
      <c r="L28" s="96"/>
      <c r="M28" s="97"/>
      <c r="N28" s="12"/>
      <c r="O28" s="87">
        <f t="shared" si="1"/>
        <v>0</v>
      </c>
      <c r="P28" s="88"/>
    </row>
    <row r="29" spans="1:16" ht="15.75" customHeight="1" x14ac:dyDescent="0.2">
      <c r="A29" s="72"/>
      <c r="B29" s="108"/>
      <c r="C29" s="96"/>
      <c r="D29" s="96"/>
      <c r="E29" s="97"/>
      <c r="F29" s="75" t="str">
        <f>IF(ISBLANK(B29),"",VLOOKUP(B29,PRODUCTS!A2:D81,3,FALSE))</f>
        <v/>
      </c>
      <c r="G29" s="88" t="e">
        <f>IF(ISBLANK(#REF!),"",VLOOKUP(#REF!,PRODUCTS!#REF!,4,FALSE))</f>
        <v>#REF!</v>
      </c>
      <c r="H29" s="88" t="str">
        <f>IF(ISBLANK(B29),"",VLOOKUP(B29,PRODUCTS!A2:D81,2,FALSE))</f>
        <v/>
      </c>
      <c r="I29" s="75">
        <f t="shared" si="0"/>
        <v>0</v>
      </c>
      <c r="J29" s="75" t="str">
        <f>IF(ISBLANK(B29),"",VLOOKUP(B29,PRODUCTS!A2:D81,4,FALSE))</f>
        <v/>
      </c>
      <c r="K29" s="95"/>
      <c r="L29" s="96"/>
      <c r="M29" s="97"/>
      <c r="N29" s="12"/>
      <c r="O29" s="87">
        <f t="shared" si="1"/>
        <v>0</v>
      </c>
      <c r="P29" s="88"/>
    </row>
    <row r="30" spans="1:16" ht="15.75" customHeight="1" x14ac:dyDescent="0.2">
      <c r="A30" s="72"/>
      <c r="B30" s="108"/>
      <c r="C30" s="96"/>
      <c r="D30" s="96"/>
      <c r="E30" s="97"/>
      <c r="F30" s="75" t="str">
        <f>IF(ISBLANK(B30),"",VLOOKUP(B30,PRODUCTS!A2:D81,3,FALSE))</f>
        <v/>
      </c>
      <c r="G30" s="88" t="e">
        <f>IF(ISBLANK(#REF!),"",VLOOKUP(#REF!,PRODUCTS!#REF!,4,FALSE))</f>
        <v>#REF!</v>
      </c>
      <c r="H30" s="88" t="str">
        <f>IF(ISBLANK(B30),"",VLOOKUP(B30,PRODUCTS!A2:D81,2,FALSE))</f>
        <v/>
      </c>
      <c r="I30" s="75">
        <f t="shared" si="0"/>
        <v>0</v>
      </c>
      <c r="J30" s="75" t="str">
        <f>IF(ISBLANK(B30),"",VLOOKUP(B30,PRODUCTS!A2:D81,4,FALSE))</f>
        <v/>
      </c>
      <c r="K30" s="95"/>
      <c r="L30" s="96"/>
      <c r="M30" s="97"/>
      <c r="N30" s="12"/>
      <c r="O30" s="87">
        <f t="shared" si="1"/>
        <v>0</v>
      </c>
      <c r="P30" s="88"/>
    </row>
    <row r="31" spans="1:16" ht="15.75" customHeight="1" x14ac:dyDescent="0.2">
      <c r="A31" s="72"/>
      <c r="B31" s="108"/>
      <c r="C31" s="96"/>
      <c r="D31" s="96"/>
      <c r="E31" s="97"/>
      <c r="F31" s="109" t="str">
        <f>IF(ISBLANK(B31),"",VLOOKUP(B31,PRODUCTS!A14:D81,3,FALSE))</f>
        <v/>
      </c>
      <c r="G31" s="110"/>
      <c r="H31" s="88" t="str">
        <f>IF(ISBLANK(B31),"",VLOOKUP(B31,PRODUCTS!A2:D81,2,FALSE))</f>
        <v/>
      </c>
      <c r="I31" s="75">
        <f t="shared" si="0"/>
        <v>0</v>
      </c>
      <c r="J31" s="75" t="str">
        <f>IF(ISBLANK(B31),"",VLOOKUP(B31,PRODUCTS!A2:D81,4,FALSE))</f>
        <v/>
      </c>
      <c r="K31" s="95"/>
      <c r="L31" s="96"/>
      <c r="M31" s="97"/>
      <c r="N31" s="12"/>
      <c r="O31" s="87">
        <f t="shared" si="1"/>
        <v>0</v>
      </c>
      <c r="P31" s="88"/>
    </row>
    <row r="32" spans="1:16" ht="15.75" customHeight="1" x14ac:dyDescent="0.2">
      <c r="A32" s="72"/>
      <c r="B32" s="108"/>
      <c r="C32" s="96"/>
      <c r="D32" s="96"/>
      <c r="E32" s="97"/>
      <c r="F32" s="109" t="str">
        <f>IF(ISBLANK(B32),"",VLOOKUP(B32,PRODUCTS!A2:D81,3,FALSE))</f>
        <v/>
      </c>
      <c r="G32" s="110"/>
      <c r="H32" s="88" t="str">
        <f>IF(ISBLANK(B32),"",VLOOKUP(B32,PRODUCTS!A2:D81,2,FALSE))</f>
        <v/>
      </c>
      <c r="I32" s="75">
        <f t="shared" si="0"/>
        <v>0</v>
      </c>
      <c r="J32" s="75" t="str">
        <f>IF(ISBLANK(B32),"",VLOOKUP(B32,PRODUCTS!A2:D81,4,FALSE))</f>
        <v/>
      </c>
      <c r="K32" s="95"/>
      <c r="L32" s="96"/>
      <c r="M32" s="97"/>
      <c r="N32" s="12"/>
      <c r="O32" s="87">
        <f t="shared" si="1"/>
        <v>0</v>
      </c>
      <c r="P32" s="88"/>
    </row>
    <row r="33" spans="1:16" ht="15.75" customHeight="1" x14ac:dyDescent="0.2">
      <c r="A33" s="132" t="s">
        <v>31</v>
      </c>
      <c r="B33" s="133"/>
      <c r="C33" s="133"/>
      <c r="D33" s="133"/>
      <c r="E33" s="133"/>
      <c r="F33" s="133"/>
      <c r="G33" s="133"/>
      <c r="H33" s="133"/>
      <c r="I33" s="133"/>
      <c r="J33" s="134"/>
      <c r="K33" s="132" t="s">
        <v>32</v>
      </c>
      <c r="L33" s="133"/>
      <c r="M33" s="133"/>
      <c r="N33" s="134"/>
      <c r="O33" s="13">
        <f>SUM(O17:O32)</f>
        <v>0</v>
      </c>
      <c r="P33" s="14"/>
    </row>
    <row r="34" spans="1:16" ht="3" customHeight="1" x14ac:dyDescent="0.2">
      <c r="A34" s="89"/>
      <c r="B34" s="90"/>
      <c r="C34" s="90"/>
      <c r="D34" s="90"/>
      <c r="E34" s="90"/>
      <c r="F34" s="90"/>
      <c r="G34" s="90"/>
      <c r="H34" s="90"/>
      <c r="I34" s="90"/>
      <c r="J34" s="91"/>
    </row>
    <row r="35" spans="1:16" ht="15.75" customHeight="1" x14ac:dyDescent="0.2">
      <c r="A35" s="146" t="s">
        <v>33</v>
      </c>
      <c r="B35" s="134"/>
      <c r="C35" s="147"/>
      <c r="D35" s="148"/>
      <c r="E35" s="148"/>
      <c r="F35" s="148"/>
      <c r="G35" s="148"/>
      <c r="H35" s="148"/>
      <c r="I35" s="149"/>
      <c r="J35" s="135" t="s">
        <v>34</v>
      </c>
      <c r="K35" s="133"/>
      <c r="L35" s="134"/>
      <c r="M35" s="136"/>
      <c r="N35" s="137"/>
      <c r="O35" s="137"/>
      <c r="P35" s="138"/>
    </row>
    <row r="36" spans="1:16" ht="15.75" customHeight="1" x14ac:dyDescent="0.2">
      <c r="A36" s="150"/>
      <c r="B36" s="151"/>
      <c r="C36" s="151"/>
      <c r="D36" s="151"/>
      <c r="E36" s="151"/>
      <c r="F36" s="151"/>
      <c r="G36" s="151"/>
      <c r="H36" s="151"/>
      <c r="I36" s="152"/>
      <c r="J36" s="139"/>
      <c r="K36" s="115"/>
      <c r="L36" s="115"/>
      <c r="M36" s="115"/>
      <c r="N36" s="115"/>
      <c r="O36" s="115"/>
      <c r="P36" s="140"/>
    </row>
    <row r="37" spans="1:16" ht="15.75" customHeight="1" x14ac:dyDescent="0.2">
      <c r="A37" s="141"/>
      <c r="B37" s="102"/>
      <c r="C37" s="102"/>
      <c r="D37" s="102"/>
      <c r="E37" s="102"/>
      <c r="F37" s="102"/>
      <c r="G37" s="102"/>
      <c r="H37" s="102"/>
      <c r="I37" s="142"/>
      <c r="J37" s="127"/>
      <c r="K37" s="118"/>
      <c r="L37" s="118"/>
      <c r="M37" s="118"/>
      <c r="N37" s="118"/>
      <c r="O37" s="118"/>
      <c r="P37" s="128"/>
    </row>
    <row r="38" spans="1:16" ht="15.75" customHeight="1" x14ac:dyDescent="0.2">
      <c r="A38" s="141"/>
      <c r="B38" s="102"/>
      <c r="C38" s="102"/>
      <c r="D38" s="102"/>
      <c r="E38" s="102"/>
      <c r="F38" s="102"/>
      <c r="G38" s="102"/>
      <c r="H38" s="102"/>
      <c r="I38" s="142"/>
      <c r="J38" s="127"/>
      <c r="K38" s="118"/>
      <c r="L38" s="118"/>
      <c r="M38" s="118"/>
      <c r="N38" s="118"/>
      <c r="O38" s="118"/>
      <c r="P38" s="128"/>
    </row>
    <row r="39" spans="1:16" ht="15.75" customHeight="1" x14ac:dyDescent="0.2">
      <c r="A39" s="143"/>
      <c r="B39" s="144"/>
      <c r="C39" s="144"/>
      <c r="D39" s="144"/>
      <c r="E39" s="144"/>
      <c r="F39" s="144"/>
      <c r="G39" s="144"/>
      <c r="H39" s="144"/>
      <c r="I39" s="145"/>
      <c r="J39" s="129"/>
      <c r="K39" s="130"/>
      <c r="L39" s="130"/>
      <c r="M39" s="130"/>
      <c r="N39" s="130"/>
      <c r="O39" s="130"/>
      <c r="P39" s="131"/>
    </row>
    <row r="40" spans="1:16" ht="15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</row>
    <row r="41" spans="1:16" ht="15.75" customHeight="1" x14ac:dyDescent="0.2"/>
    <row r="42" spans="1:16" ht="15.75" customHeight="1" x14ac:dyDescent="0.2"/>
    <row r="43" spans="1:16" ht="15.75" customHeight="1" x14ac:dyDescent="0.2"/>
    <row r="44" spans="1:16" ht="15.75" customHeight="1" x14ac:dyDescent="0.2"/>
    <row r="45" spans="1:16" ht="15.75" customHeight="1" x14ac:dyDescent="0.2"/>
    <row r="46" spans="1:16" ht="15.75" customHeight="1" x14ac:dyDescent="0.2"/>
    <row r="47" spans="1:16" ht="15.75" customHeight="1" x14ac:dyDescent="0.2"/>
    <row r="48" spans="1:1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sheetProtection algorithmName="SHA-512" hashValue="IY+PwcowUVFmVNjq+zcEN3x9plNGTBdJ8+3LgLMtk9blfqkD3o2S0rh1LGh8ua4bLoQn39aSBs8/h4rPpZRIjw==" saltValue="vtyqGC2DQJvyndUnsmiPOA==" spinCount="100000" sheet="1" objects="1" scenarios="1" selectLockedCells="1"/>
  <mergeCells count="87">
    <mergeCell ref="B19:E19"/>
    <mergeCell ref="F19:G19"/>
    <mergeCell ref="B20:E20"/>
    <mergeCell ref="F20:G20"/>
    <mergeCell ref="B21:E21"/>
    <mergeCell ref="F21:G21"/>
    <mergeCell ref="B22:E22"/>
    <mergeCell ref="B23:E23"/>
    <mergeCell ref="B24:E24"/>
    <mergeCell ref="B25:E25"/>
    <mergeCell ref="B26:E26"/>
    <mergeCell ref="B27:E27"/>
    <mergeCell ref="B28:E28"/>
    <mergeCell ref="B29:E29"/>
    <mergeCell ref="C35:I35"/>
    <mergeCell ref="A36:I36"/>
    <mergeCell ref="A37:I37"/>
    <mergeCell ref="A38:I38"/>
    <mergeCell ref="A39:I39"/>
    <mergeCell ref="B30:E30"/>
    <mergeCell ref="B31:E31"/>
    <mergeCell ref="F31:G31"/>
    <mergeCell ref="B32:E32"/>
    <mergeCell ref="F32:G32"/>
    <mergeCell ref="A33:J33"/>
    <mergeCell ref="A35:B35"/>
    <mergeCell ref="K24:M24"/>
    <mergeCell ref="K25:M25"/>
    <mergeCell ref="K26:M26"/>
    <mergeCell ref="K27:M27"/>
    <mergeCell ref="K28:M28"/>
    <mergeCell ref="K29:M29"/>
    <mergeCell ref="K30:M30"/>
    <mergeCell ref="J38:P38"/>
    <mergeCell ref="J39:P39"/>
    <mergeCell ref="K31:M31"/>
    <mergeCell ref="K32:M32"/>
    <mergeCell ref="K33:N33"/>
    <mergeCell ref="J35:L35"/>
    <mergeCell ref="M35:P35"/>
    <mergeCell ref="J36:P36"/>
    <mergeCell ref="J37:P37"/>
    <mergeCell ref="B2:H2"/>
    <mergeCell ref="J2:P2"/>
    <mergeCell ref="C3:I3"/>
    <mergeCell ref="K3:P3"/>
    <mergeCell ref="C4:I4"/>
    <mergeCell ref="K4:P4"/>
    <mergeCell ref="L11:M11"/>
    <mergeCell ref="N11:O11"/>
    <mergeCell ref="O5:P5"/>
    <mergeCell ref="K7:M7"/>
    <mergeCell ref="K9:P9"/>
    <mergeCell ref="K5:M5"/>
    <mergeCell ref="K6:M6"/>
    <mergeCell ref="O6:P6"/>
    <mergeCell ref="O7:P7"/>
    <mergeCell ref="B11:C11"/>
    <mergeCell ref="A13:E13"/>
    <mergeCell ref="D11:E11"/>
    <mergeCell ref="F11:H11"/>
    <mergeCell ref="J11:K11"/>
    <mergeCell ref="C5:E5"/>
    <mergeCell ref="C6:E6"/>
    <mergeCell ref="C7:E7"/>
    <mergeCell ref="B9:C9"/>
    <mergeCell ref="E9:H9"/>
    <mergeCell ref="G5:I5"/>
    <mergeCell ref="G6:I6"/>
    <mergeCell ref="G7:I7"/>
    <mergeCell ref="I9:J9"/>
    <mergeCell ref="A1:D1"/>
    <mergeCell ref="E1:P1"/>
    <mergeCell ref="K22:M22"/>
    <mergeCell ref="K23:M23"/>
    <mergeCell ref="K17:M17"/>
    <mergeCell ref="K18:M18"/>
    <mergeCell ref="K19:M19"/>
    <mergeCell ref="K20:M20"/>
    <mergeCell ref="K21:M21"/>
    <mergeCell ref="B15:E15"/>
    <mergeCell ref="F15:G15"/>
    <mergeCell ref="B17:E17"/>
    <mergeCell ref="F17:G17"/>
    <mergeCell ref="B18:E18"/>
    <mergeCell ref="F18:G18"/>
    <mergeCell ref="F13:P13"/>
  </mergeCells>
  <conditionalFormatting sqref="I23">
    <cfRule type="cellIs" dxfId="2" priority="1" operator="equal">
      <formula>";;;"</formula>
    </cfRule>
  </conditionalFormatting>
  <conditionalFormatting sqref="O17:O32">
    <cfRule type="expression" dxfId="1" priority="2">
      <formula>ISERROR(O17)</formula>
    </cfRule>
  </conditionalFormatting>
  <conditionalFormatting sqref="O17:O33">
    <cfRule type="cellIs" dxfId="0" priority="3" operator="equal">
      <formula>0</formula>
    </cfRule>
  </conditionalFormatting>
  <pageMargins left="0.25" right="0.25" top="0.75" bottom="0.75" header="0" footer="0"/>
  <pageSetup scale="95" orientation="landscape"/>
  <headerFooter>
    <oddHeader>&amp;C 2024 HARDSCAPE ORDER FORM</oddHeader>
    <oddFooter>&amp;LBrown's Concrete Products Limited 3075 Herold Drive, Sudbury, ON, P3E 6K9&amp;RPhone: 705-522-8220/Fax:705-522-2732 Order Desk: orders@brownsconcrete.com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PRODUCTS!$G$14:$G$19</xm:f>
          </x14:formula1>
          <xm:sqref>L11</xm:sqref>
        </x14:dataValidation>
        <x14:dataValidation type="list" allowBlank="1" showErrorMessage="1" xr:uid="{00000000-0002-0000-0000-000002000000}">
          <x14:formula1>
            <xm:f>PRODUCTS!$H$2:$H$5</xm:f>
          </x14:formula1>
          <xm:sqref>F11</xm:sqref>
        </x14:dataValidation>
        <x14:dataValidation type="list" allowBlank="1" showErrorMessage="1" xr:uid="{00000000-0002-0000-0000-000003000000}">
          <x14:formula1>
            <xm:f>PRODUCTS!$H$11:$H$13</xm:f>
          </x14:formula1>
          <xm:sqref>P11</xm:sqref>
        </x14:dataValidation>
        <x14:dataValidation type="list" allowBlank="1" showErrorMessage="1" xr:uid="{00000000-0002-0000-0000-000005000000}">
          <x14:formula1>
            <xm:f>PRODUCTS!$G$2:$G$9</xm:f>
          </x14:formula1>
          <xm:sqref>E9</xm:sqref>
        </x14:dataValidation>
        <x14:dataValidation type="list" allowBlank="1" showErrorMessage="1" xr:uid="{00000000-0002-0000-0000-000001000000}">
          <x14:formula1>
            <xm:f>PRODUCTS!$A$1:$A$81</xm:f>
          </x14:formula1>
          <xm:sqref>B17:B32</xm:sqref>
        </x14:dataValidation>
        <x14:dataValidation type="list" allowBlank="1" showErrorMessage="1" xr:uid="{00000000-0002-0000-0000-000004000000}">
          <x14:formula1>
            <xm:f>PRODUCTS!$F$2:$F$24</xm:f>
          </x14:formula1>
          <xm:sqref>K17:K32</xm:sqref>
        </x14:dataValidation>
        <x14:dataValidation type="list" allowBlank="1" showInputMessage="1" showErrorMessage="1" xr:uid="{38A70ADB-5F82-47BA-86A6-936A865B42FD}">
          <x14:formula1>
            <xm:f>PRODUCTS!$F$3:$F$24</xm:f>
          </x14:formula1>
          <xm:sqref>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1"/>
  <sheetViews>
    <sheetView workbookViewId="0">
      <selection activeCell="F16" sqref="F16"/>
    </sheetView>
  </sheetViews>
  <sheetFormatPr baseColWidth="10" defaultColWidth="14.5" defaultRowHeight="15" customHeight="1" x14ac:dyDescent="0.2"/>
  <cols>
    <col min="1" max="1" width="40.6640625" customWidth="1"/>
    <col min="2" max="3" width="12.5" customWidth="1"/>
    <col min="4" max="4" width="16.5" customWidth="1"/>
    <col min="5" max="5" width="26.5" customWidth="1"/>
    <col min="6" max="6" width="26.1640625" customWidth="1"/>
    <col min="7" max="7" width="29.33203125" customWidth="1"/>
    <col min="8" max="8" width="27.33203125" customWidth="1"/>
    <col min="9" max="26" width="8.6640625" customWidth="1"/>
  </cols>
  <sheetData>
    <row r="1" spans="1:8" x14ac:dyDescent="0.2">
      <c r="A1" s="16" t="s">
        <v>22</v>
      </c>
      <c r="B1" s="16" t="s">
        <v>35</v>
      </c>
      <c r="C1" s="16" t="s">
        <v>36</v>
      </c>
      <c r="D1" s="16" t="s">
        <v>37</v>
      </c>
      <c r="F1" s="16" t="s">
        <v>38</v>
      </c>
      <c r="G1" s="16" t="s">
        <v>39</v>
      </c>
      <c r="H1" s="16" t="s">
        <v>40</v>
      </c>
    </row>
    <row r="2" spans="1:8" x14ac:dyDescent="0.2">
      <c r="G2" s="17"/>
      <c r="H2" s="17"/>
    </row>
    <row r="3" spans="1:8" x14ac:dyDescent="0.2">
      <c r="A3" s="15" t="s">
        <v>41</v>
      </c>
      <c r="B3" s="18">
        <v>18</v>
      </c>
      <c r="C3" s="18" t="s">
        <v>42</v>
      </c>
      <c r="D3" s="79">
        <v>4201</v>
      </c>
      <c r="F3" s="79" t="s">
        <v>43</v>
      </c>
      <c r="G3" s="17" t="s">
        <v>44</v>
      </c>
      <c r="H3" s="17" t="s">
        <v>45</v>
      </c>
    </row>
    <row r="4" spans="1:8" x14ac:dyDescent="0.2">
      <c r="A4" s="15" t="s">
        <v>46</v>
      </c>
      <c r="B4" s="18">
        <v>14</v>
      </c>
      <c r="C4" s="18" t="s">
        <v>42</v>
      </c>
      <c r="D4" s="79">
        <v>3796</v>
      </c>
      <c r="F4" s="79" t="s">
        <v>47</v>
      </c>
      <c r="G4" s="17" t="s">
        <v>48</v>
      </c>
      <c r="H4" s="17" t="s">
        <v>49</v>
      </c>
    </row>
    <row r="5" spans="1:8" x14ac:dyDescent="0.2">
      <c r="A5" s="79" t="s">
        <v>50</v>
      </c>
      <c r="B5" s="18">
        <v>18</v>
      </c>
      <c r="C5" s="18" t="s">
        <v>42</v>
      </c>
      <c r="D5" s="79">
        <v>3983</v>
      </c>
      <c r="F5" s="79" t="s">
        <v>51</v>
      </c>
      <c r="G5" s="17" t="s">
        <v>52</v>
      </c>
      <c r="H5" s="17" t="s">
        <v>53</v>
      </c>
    </row>
    <row r="6" spans="1:8" x14ac:dyDescent="0.2">
      <c r="A6" s="79" t="s">
        <v>54</v>
      </c>
      <c r="B6" s="18">
        <v>18</v>
      </c>
      <c r="C6" s="18" t="s">
        <v>42</v>
      </c>
      <c r="D6" s="79">
        <v>3818</v>
      </c>
      <c r="F6" s="79" t="s">
        <v>55</v>
      </c>
      <c r="G6" s="17" t="s">
        <v>56</v>
      </c>
    </row>
    <row r="7" spans="1:8" x14ac:dyDescent="0.2">
      <c r="A7" s="79" t="s">
        <v>57</v>
      </c>
      <c r="B7" s="18">
        <v>18</v>
      </c>
      <c r="C7" s="18" t="s">
        <v>42</v>
      </c>
      <c r="D7" s="79">
        <v>3852</v>
      </c>
      <c r="F7" s="79" t="s">
        <v>58</v>
      </c>
      <c r="G7" s="17" t="s">
        <v>59</v>
      </c>
    </row>
    <row r="8" spans="1:8" x14ac:dyDescent="0.2">
      <c r="A8" s="79" t="s">
        <v>60</v>
      </c>
      <c r="B8" s="18">
        <v>10.5</v>
      </c>
      <c r="C8" s="18" t="s">
        <v>42</v>
      </c>
      <c r="D8" s="79">
        <v>3294</v>
      </c>
      <c r="F8" s="79" t="s">
        <v>61</v>
      </c>
      <c r="G8" s="17" t="s">
        <v>62</v>
      </c>
    </row>
    <row r="9" spans="1:8" x14ac:dyDescent="0.2">
      <c r="A9" s="79" t="s">
        <v>63</v>
      </c>
      <c r="B9" s="18">
        <v>11</v>
      </c>
      <c r="C9" s="18" t="s">
        <v>42</v>
      </c>
      <c r="D9" s="79">
        <v>3181</v>
      </c>
      <c r="F9" s="79" t="s">
        <v>64</v>
      </c>
      <c r="G9" s="17" t="s">
        <v>65</v>
      </c>
    </row>
    <row r="10" spans="1:8" x14ac:dyDescent="0.2">
      <c r="A10" s="79" t="s">
        <v>66</v>
      </c>
      <c r="B10" s="18">
        <v>1</v>
      </c>
      <c r="C10" s="18" t="s">
        <v>67</v>
      </c>
      <c r="D10" s="79">
        <v>2622</v>
      </c>
      <c r="F10" s="79" t="s">
        <v>68</v>
      </c>
      <c r="G10" s="17" t="s">
        <v>69</v>
      </c>
      <c r="H10" s="16" t="s">
        <v>19</v>
      </c>
    </row>
    <row r="11" spans="1:8" x14ac:dyDescent="0.2">
      <c r="A11" s="79" t="s">
        <v>70</v>
      </c>
      <c r="B11" s="18">
        <v>1</v>
      </c>
      <c r="C11" s="18" t="s">
        <v>67</v>
      </c>
      <c r="D11" s="79">
        <v>1322</v>
      </c>
      <c r="F11" s="79" t="s">
        <v>71</v>
      </c>
      <c r="G11" s="17" t="s">
        <v>69</v>
      </c>
    </row>
    <row r="12" spans="1:8" x14ac:dyDescent="0.2">
      <c r="A12" s="79" t="s">
        <v>72</v>
      </c>
      <c r="B12" s="18">
        <v>21</v>
      </c>
      <c r="C12" s="18" t="s">
        <v>42</v>
      </c>
      <c r="D12" s="79">
        <v>2453</v>
      </c>
      <c r="F12" s="79" t="s">
        <v>73</v>
      </c>
      <c r="H12" s="79" t="s">
        <v>74</v>
      </c>
    </row>
    <row r="13" spans="1:8" x14ac:dyDescent="0.2">
      <c r="A13" s="79" t="s">
        <v>75</v>
      </c>
      <c r="B13" s="18">
        <v>31.5</v>
      </c>
      <c r="C13" s="18" t="s">
        <v>42</v>
      </c>
      <c r="D13" s="79">
        <v>2542</v>
      </c>
      <c r="F13" s="79" t="s">
        <v>76</v>
      </c>
      <c r="G13" s="16" t="s">
        <v>77</v>
      </c>
      <c r="H13" s="79" t="s">
        <v>78</v>
      </c>
    </row>
    <row r="14" spans="1:8" x14ac:dyDescent="0.2">
      <c r="A14" s="79" t="s">
        <v>79</v>
      </c>
      <c r="B14" s="18">
        <v>27</v>
      </c>
      <c r="C14" s="18" t="s">
        <v>42</v>
      </c>
      <c r="D14" s="79">
        <v>2516</v>
      </c>
      <c r="F14" s="79" t="s">
        <v>80</v>
      </c>
    </row>
    <row r="15" spans="1:8" x14ac:dyDescent="0.2">
      <c r="A15" s="79" t="s">
        <v>81</v>
      </c>
      <c r="B15" s="18">
        <v>24</v>
      </c>
      <c r="C15" s="18" t="s">
        <v>42</v>
      </c>
      <c r="D15" s="79">
        <v>1456</v>
      </c>
      <c r="F15" s="79" t="s">
        <v>82</v>
      </c>
      <c r="G15" s="79" t="s">
        <v>83</v>
      </c>
    </row>
    <row r="16" spans="1:8" x14ac:dyDescent="0.2">
      <c r="A16" s="79" t="s">
        <v>84</v>
      </c>
      <c r="B16" s="18">
        <v>66</v>
      </c>
      <c r="C16" s="18" t="s">
        <v>85</v>
      </c>
      <c r="D16" s="79">
        <v>1498</v>
      </c>
      <c r="F16" s="79" t="s">
        <v>86</v>
      </c>
      <c r="G16" s="79" t="s">
        <v>87</v>
      </c>
    </row>
    <row r="17" spans="1:7" x14ac:dyDescent="0.2">
      <c r="A17" s="79" t="s">
        <v>88</v>
      </c>
      <c r="B17" s="18">
        <v>1</v>
      </c>
      <c r="C17" s="18" t="s">
        <v>67</v>
      </c>
      <c r="D17" s="79">
        <v>150</v>
      </c>
      <c r="F17" s="79" t="s">
        <v>89</v>
      </c>
      <c r="G17" s="79" t="s">
        <v>90</v>
      </c>
    </row>
    <row r="18" spans="1:7" x14ac:dyDescent="0.2">
      <c r="A18" s="79" t="s">
        <v>91</v>
      </c>
      <c r="B18" s="18">
        <v>75</v>
      </c>
      <c r="C18" s="18" t="s">
        <v>67</v>
      </c>
      <c r="D18" s="79">
        <v>2223</v>
      </c>
      <c r="F18" s="79" t="s">
        <v>92</v>
      </c>
      <c r="G18" s="79" t="s">
        <v>93</v>
      </c>
    </row>
    <row r="19" spans="1:7" x14ac:dyDescent="0.2">
      <c r="A19" s="79" t="s">
        <v>94</v>
      </c>
      <c r="B19" s="18">
        <v>63</v>
      </c>
      <c r="C19" s="18" t="s">
        <v>85</v>
      </c>
      <c r="D19" s="79">
        <v>1736</v>
      </c>
      <c r="F19" s="79" t="s">
        <v>95</v>
      </c>
      <c r="G19" s="79" t="s">
        <v>96</v>
      </c>
    </row>
    <row r="20" spans="1:7" x14ac:dyDescent="0.2">
      <c r="A20" s="79" t="s">
        <v>97</v>
      </c>
      <c r="B20" s="18">
        <v>60</v>
      </c>
      <c r="C20" s="18" t="s">
        <v>67</v>
      </c>
      <c r="D20" s="79">
        <v>2455</v>
      </c>
      <c r="F20" s="79" t="s">
        <v>69</v>
      </c>
      <c r="G20" s="79" t="s">
        <v>69</v>
      </c>
    </row>
    <row r="21" spans="1:7" ht="15.75" customHeight="1" x14ac:dyDescent="0.2">
      <c r="A21" s="79" t="s">
        <v>98</v>
      </c>
      <c r="B21" s="18">
        <v>28</v>
      </c>
      <c r="C21" s="18" t="s">
        <v>67</v>
      </c>
      <c r="D21" s="79">
        <v>1169</v>
      </c>
      <c r="F21" s="79" t="s">
        <v>99</v>
      </c>
    </row>
    <row r="22" spans="1:7" ht="15.75" customHeight="1" x14ac:dyDescent="0.2">
      <c r="A22" s="79" t="s">
        <v>100</v>
      </c>
      <c r="B22" s="18">
        <v>28</v>
      </c>
      <c r="C22" s="18" t="s">
        <v>67</v>
      </c>
      <c r="D22" s="79">
        <v>1754</v>
      </c>
      <c r="F22" s="79" t="s">
        <v>101</v>
      </c>
    </row>
    <row r="23" spans="1:7" ht="15.75" customHeight="1" x14ac:dyDescent="0.2">
      <c r="A23" s="79" t="s">
        <v>102</v>
      </c>
      <c r="B23" s="18">
        <v>1</v>
      </c>
      <c r="C23" s="18" t="s">
        <v>67</v>
      </c>
      <c r="D23" s="79">
        <v>140</v>
      </c>
      <c r="F23" s="79" t="s">
        <v>103</v>
      </c>
    </row>
    <row r="24" spans="1:7" ht="15.75" customHeight="1" x14ac:dyDescent="0.2">
      <c r="A24" s="79" t="s">
        <v>104</v>
      </c>
      <c r="B24" s="18">
        <v>150</v>
      </c>
      <c r="C24" s="18" t="s">
        <v>67</v>
      </c>
      <c r="D24" s="79">
        <v>2721</v>
      </c>
      <c r="F24" s="79" t="s">
        <v>105</v>
      </c>
    </row>
    <row r="25" spans="1:7" ht="15.75" customHeight="1" x14ac:dyDescent="0.2">
      <c r="A25" s="79" t="s">
        <v>106</v>
      </c>
      <c r="B25" s="18">
        <v>20</v>
      </c>
      <c r="C25" s="18" t="s">
        <v>67</v>
      </c>
      <c r="D25" s="79">
        <v>2797</v>
      </c>
    </row>
    <row r="26" spans="1:7" ht="15.75" customHeight="1" x14ac:dyDescent="0.2">
      <c r="A26" s="79" t="s">
        <v>107</v>
      </c>
      <c r="B26" s="18">
        <v>20</v>
      </c>
      <c r="C26" s="18" t="s">
        <v>67</v>
      </c>
      <c r="D26" s="79">
        <v>2193</v>
      </c>
    </row>
    <row r="27" spans="1:7" ht="15.75" customHeight="1" x14ac:dyDescent="0.2">
      <c r="A27" s="79" t="s">
        <v>108</v>
      </c>
      <c r="B27" s="18">
        <v>80</v>
      </c>
      <c r="C27" s="18" t="s">
        <v>67</v>
      </c>
      <c r="D27" s="79">
        <v>2981</v>
      </c>
    </row>
    <row r="28" spans="1:7" ht="15.75" customHeight="1" x14ac:dyDescent="0.2">
      <c r="A28" s="79" t="s">
        <v>109</v>
      </c>
      <c r="B28" s="18">
        <v>90</v>
      </c>
      <c r="C28" s="18" t="s">
        <v>42</v>
      </c>
      <c r="D28" s="79">
        <v>2100</v>
      </c>
    </row>
    <row r="29" spans="1:7" ht="15.75" customHeight="1" x14ac:dyDescent="0.2">
      <c r="A29" s="79" t="s">
        <v>110</v>
      </c>
      <c r="B29" s="18">
        <v>16</v>
      </c>
      <c r="C29" s="18" t="s">
        <v>67</v>
      </c>
      <c r="D29" s="79">
        <v>1215</v>
      </c>
    </row>
    <row r="30" spans="1:7" ht="15.75" customHeight="1" x14ac:dyDescent="0.2">
      <c r="A30" s="79" t="s">
        <v>111</v>
      </c>
      <c r="B30" s="18">
        <v>3</v>
      </c>
      <c r="C30" s="18" t="s">
        <v>67</v>
      </c>
      <c r="D30" s="79">
        <v>3637</v>
      </c>
    </row>
    <row r="31" spans="1:7" ht="15.75" customHeight="1" x14ac:dyDescent="0.2">
      <c r="A31" s="79" t="s">
        <v>112</v>
      </c>
      <c r="B31" s="18">
        <v>6</v>
      </c>
      <c r="C31" s="18" t="s">
        <v>67</v>
      </c>
      <c r="D31" s="79">
        <v>2976</v>
      </c>
    </row>
    <row r="32" spans="1:7" ht="15.75" customHeight="1" x14ac:dyDescent="0.2">
      <c r="A32" s="79" t="s">
        <v>113</v>
      </c>
      <c r="B32" s="18">
        <v>3</v>
      </c>
      <c r="C32" s="18" t="s">
        <v>67</v>
      </c>
      <c r="D32" s="79">
        <v>3733</v>
      </c>
    </row>
    <row r="33" spans="1:4" ht="15.75" customHeight="1" x14ac:dyDescent="0.2">
      <c r="A33" s="79" t="s">
        <v>114</v>
      </c>
      <c r="B33" s="18">
        <v>6</v>
      </c>
      <c r="C33" s="18" t="s">
        <v>67</v>
      </c>
      <c r="D33" s="79">
        <v>3195</v>
      </c>
    </row>
    <row r="34" spans="1:4" ht="15.75" customHeight="1" x14ac:dyDescent="0.2">
      <c r="A34" s="79" t="s">
        <v>115</v>
      </c>
      <c r="B34" s="18">
        <v>3</v>
      </c>
      <c r="C34" s="18" t="s">
        <v>67</v>
      </c>
      <c r="D34" s="79">
        <v>1778</v>
      </c>
    </row>
    <row r="35" spans="1:4" ht="15.75" customHeight="1" x14ac:dyDescent="0.2">
      <c r="A35" s="77"/>
    </row>
    <row r="36" spans="1:4" ht="15.75" customHeight="1" x14ac:dyDescent="0.2">
      <c r="A36" s="79" t="s">
        <v>116</v>
      </c>
      <c r="B36" s="18">
        <v>127.4</v>
      </c>
      <c r="C36" s="18" t="s">
        <v>42</v>
      </c>
      <c r="D36" s="79">
        <v>2722</v>
      </c>
    </row>
    <row r="37" spans="1:4" ht="15.75" customHeight="1" x14ac:dyDescent="0.2">
      <c r="A37" s="79" t="s">
        <v>117</v>
      </c>
      <c r="B37" s="18">
        <v>127.4</v>
      </c>
      <c r="C37" s="18" t="s">
        <v>42</v>
      </c>
      <c r="D37" s="79">
        <v>2803</v>
      </c>
    </row>
    <row r="38" spans="1:4" ht="15.75" customHeight="1" x14ac:dyDescent="0.2">
      <c r="A38" s="79" t="s">
        <v>118</v>
      </c>
      <c r="B38" s="18">
        <v>127.4</v>
      </c>
      <c r="C38" s="18" t="s">
        <v>42</v>
      </c>
      <c r="D38" s="79">
        <v>2653</v>
      </c>
    </row>
    <row r="39" spans="1:4" ht="15.75" customHeight="1" x14ac:dyDescent="0.2">
      <c r="A39" s="79" t="s">
        <v>119</v>
      </c>
      <c r="B39" s="18">
        <v>127.4</v>
      </c>
      <c r="C39" s="18" t="s">
        <v>42</v>
      </c>
      <c r="D39" s="79">
        <v>2716</v>
      </c>
    </row>
    <row r="40" spans="1:4" ht="15.75" customHeight="1" x14ac:dyDescent="0.2">
      <c r="A40" s="79" t="s">
        <v>120</v>
      </c>
      <c r="B40" s="18">
        <v>95.6</v>
      </c>
      <c r="C40" s="18" t="s">
        <v>42</v>
      </c>
      <c r="D40" s="79">
        <v>2911</v>
      </c>
    </row>
    <row r="41" spans="1:4" ht="15.75" customHeight="1" x14ac:dyDescent="0.2">
      <c r="A41" s="79" t="s">
        <v>121</v>
      </c>
      <c r="B41" s="18">
        <v>95.6</v>
      </c>
      <c r="C41" s="18" t="s">
        <v>42</v>
      </c>
      <c r="D41" s="79">
        <v>2928</v>
      </c>
    </row>
    <row r="42" spans="1:4" ht="15.75" customHeight="1" x14ac:dyDescent="0.2">
      <c r="A42" s="79" t="s">
        <v>122</v>
      </c>
      <c r="B42" s="18">
        <v>89</v>
      </c>
      <c r="C42" s="18" t="s">
        <v>42</v>
      </c>
      <c r="D42" s="79">
        <v>2761</v>
      </c>
    </row>
    <row r="43" spans="1:4" ht="15.75" customHeight="1" x14ac:dyDescent="0.2">
      <c r="A43" s="79" t="s">
        <v>123</v>
      </c>
      <c r="B43" s="18">
        <v>89</v>
      </c>
      <c r="C43" s="18" t="s">
        <v>42</v>
      </c>
      <c r="D43" s="79">
        <v>2831</v>
      </c>
    </row>
    <row r="44" spans="1:4" ht="15.75" customHeight="1" x14ac:dyDescent="0.2">
      <c r="A44" s="79" t="s">
        <v>124</v>
      </c>
      <c r="B44" s="18">
        <v>79.2</v>
      </c>
      <c r="C44" s="18" t="s">
        <v>42</v>
      </c>
      <c r="D44" s="79">
        <v>2692</v>
      </c>
    </row>
    <row r="45" spans="1:4" ht="15.75" customHeight="1" x14ac:dyDescent="0.2">
      <c r="A45" s="79" t="s">
        <v>125</v>
      </c>
      <c r="B45" s="18">
        <v>127.8</v>
      </c>
      <c r="C45" s="18" t="s">
        <v>42</v>
      </c>
      <c r="D45" s="79">
        <v>3368</v>
      </c>
    </row>
    <row r="46" spans="1:4" ht="15.75" customHeight="1" x14ac:dyDescent="0.2">
      <c r="A46" s="78" t="s">
        <v>126</v>
      </c>
      <c r="B46" s="18">
        <v>127.8</v>
      </c>
      <c r="C46" s="18" t="s">
        <v>42</v>
      </c>
      <c r="D46" s="79">
        <v>3368</v>
      </c>
    </row>
    <row r="47" spans="1:4" ht="15.75" customHeight="1" x14ac:dyDescent="0.2">
      <c r="A47" s="79" t="s">
        <v>127</v>
      </c>
      <c r="B47" s="18">
        <v>96</v>
      </c>
      <c r="C47" s="18" t="s">
        <v>42</v>
      </c>
      <c r="D47" s="79">
        <v>2968</v>
      </c>
    </row>
    <row r="48" spans="1:4" ht="15.75" customHeight="1" x14ac:dyDescent="0.2">
      <c r="A48" s="79" t="s">
        <v>128</v>
      </c>
      <c r="B48" s="18">
        <v>95.2</v>
      </c>
      <c r="C48" s="18" t="s">
        <v>42</v>
      </c>
      <c r="D48" s="79">
        <v>3462</v>
      </c>
    </row>
    <row r="49" spans="1:4" ht="15.75" customHeight="1" x14ac:dyDescent="0.2">
      <c r="A49" s="79" t="s">
        <v>129</v>
      </c>
      <c r="B49" s="18">
        <v>96</v>
      </c>
      <c r="C49" s="18" t="s">
        <v>67</v>
      </c>
      <c r="D49" s="79">
        <v>2861</v>
      </c>
    </row>
    <row r="50" spans="1:4" ht="15.75" customHeight="1" x14ac:dyDescent="0.2">
      <c r="A50" s="79" t="s">
        <v>130</v>
      </c>
      <c r="B50" s="18">
        <v>106</v>
      </c>
      <c r="C50" s="18" t="s">
        <v>42</v>
      </c>
      <c r="D50" s="79">
        <v>2757</v>
      </c>
    </row>
    <row r="51" spans="1:4" ht="15.75" customHeight="1" x14ac:dyDescent="0.2">
      <c r="A51" s="79" t="s">
        <v>131</v>
      </c>
      <c r="B51" s="18">
        <v>109</v>
      </c>
      <c r="C51" s="18" t="s">
        <v>42</v>
      </c>
      <c r="D51" s="79">
        <v>3017</v>
      </c>
    </row>
    <row r="52" spans="1:4" ht="15.75" customHeight="1" x14ac:dyDescent="0.2">
      <c r="A52" s="79" t="s">
        <v>132</v>
      </c>
      <c r="B52" s="18">
        <v>93</v>
      </c>
      <c r="C52" s="18" t="s">
        <v>42</v>
      </c>
      <c r="D52" s="79">
        <v>3254</v>
      </c>
    </row>
    <row r="53" spans="1:4" ht="15.75" customHeight="1" x14ac:dyDescent="0.2">
      <c r="A53" s="79" t="s">
        <v>133</v>
      </c>
      <c r="B53" s="18">
        <v>73.5</v>
      </c>
      <c r="C53" s="18" t="s">
        <v>42</v>
      </c>
      <c r="D53" s="79">
        <v>2391</v>
      </c>
    </row>
    <row r="54" spans="1:4" ht="15.75" customHeight="1" x14ac:dyDescent="0.2">
      <c r="A54" s="79" t="s">
        <v>134</v>
      </c>
      <c r="B54" s="18">
        <v>73.5</v>
      </c>
      <c r="C54" s="18" t="s">
        <v>42</v>
      </c>
      <c r="D54" s="79">
        <v>2560</v>
      </c>
    </row>
    <row r="55" spans="1:4" ht="15.75" customHeight="1" x14ac:dyDescent="0.2">
      <c r="A55" s="79" t="s">
        <v>135</v>
      </c>
      <c r="B55" s="18">
        <v>22</v>
      </c>
      <c r="C55" s="18" t="s">
        <v>67</v>
      </c>
      <c r="D55" s="79">
        <v>773</v>
      </c>
    </row>
    <row r="56" spans="1:4" ht="15.75" customHeight="1" x14ac:dyDescent="0.2">
      <c r="A56" s="79" t="s">
        <v>136</v>
      </c>
      <c r="B56" s="18">
        <v>8</v>
      </c>
      <c r="C56" s="18" t="s">
        <v>67</v>
      </c>
      <c r="D56" s="79">
        <v>1096</v>
      </c>
    </row>
    <row r="57" spans="1:4" ht="15.75" customHeight="1" x14ac:dyDescent="0.2">
      <c r="A57" s="79" t="s">
        <v>137</v>
      </c>
      <c r="B57" s="18">
        <v>18</v>
      </c>
      <c r="C57" s="18" t="s">
        <v>67</v>
      </c>
      <c r="D57">
        <v>914</v>
      </c>
    </row>
    <row r="58" spans="1:4" ht="15.75" customHeight="1" x14ac:dyDescent="0.2">
      <c r="A58" s="79" t="s">
        <v>138</v>
      </c>
      <c r="B58" s="18">
        <v>105</v>
      </c>
      <c r="C58" s="18" t="s">
        <v>42</v>
      </c>
      <c r="D58" s="79">
        <v>2674</v>
      </c>
    </row>
    <row r="59" spans="1:4" ht="15.75" customHeight="1" x14ac:dyDescent="0.2">
      <c r="A59" s="79" t="s">
        <v>139</v>
      </c>
      <c r="B59" s="18">
        <v>117</v>
      </c>
      <c r="C59" s="18" t="s">
        <v>42</v>
      </c>
      <c r="D59" s="79">
        <v>3081</v>
      </c>
    </row>
    <row r="60" spans="1:4" ht="15.75" customHeight="1" x14ac:dyDescent="0.2">
      <c r="A60" s="79" t="s">
        <v>140</v>
      </c>
      <c r="B60" s="18">
        <v>112</v>
      </c>
      <c r="C60" s="18" t="s">
        <v>42</v>
      </c>
      <c r="D60" s="79">
        <v>3051</v>
      </c>
    </row>
    <row r="61" spans="1:4" ht="15.75" customHeight="1" x14ac:dyDescent="0.2">
      <c r="A61" s="79" t="s">
        <v>141</v>
      </c>
      <c r="B61" s="18">
        <v>61</v>
      </c>
      <c r="C61" s="18" t="s">
        <v>42</v>
      </c>
      <c r="D61" s="79">
        <v>1834</v>
      </c>
    </row>
    <row r="62" spans="1:4" ht="15.75" customHeight="1" x14ac:dyDescent="0.2">
      <c r="A62" s="79" t="s">
        <v>142</v>
      </c>
      <c r="B62" s="18">
        <v>1</v>
      </c>
      <c r="C62" s="18" t="s">
        <v>143</v>
      </c>
      <c r="D62" s="79">
        <v>1300</v>
      </c>
    </row>
    <row r="63" spans="1:4" ht="15.75" customHeight="1" x14ac:dyDescent="0.2">
      <c r="A63" s="79" t="s">
        <v>144</v>
      </c>
      <c r="B63" s="18">
        <v>1</v>
      </c>
      <c r="C63" s="18" t="s">
        <v>143</v>
      </c>
      <c r="D63" s="79">
        <v>1105</v>
      </c>
    </row>
    <row r="64" spans="1:4" ht="15.75" customHeight="1" x14ac:dyDescent="0.2">
      <c r="A64" s="79" t="s">
        <v>145</v>
      </c>
      <c r="B64" s="18">
        <v>1</v>
      </c>
      <c r="C64" s="18" t="s">
        <v>143</v>
      </c>
      <c r="D64" s="79">
        <v>1735</v>
      </c>
    </row>
    <row r="65" spans="1:4" ht="15.75" customHeight="1" x14ac:dyDescent="0.2">
      <c r="A65" s="79" t="s">
        <v>146</v>
      </c>
      <c r="B65" s="18">
        <v>1</v>
      </c>
      <c r="C65" s="18" t="s">
        <v>143</v>
      </c>
      <c r="D65" s="79">
        <v>1100</v>
      </c>
    </row>
    <row r="66" spans="1:4" ht="15.75" customHeight="1" x14ac:dyDescent="0.2">
      <c r="A66" s="79" t="s">
        <v>147</v>
      </c>
      <c r="B66" s="18">
        <v>1</v>
      </c>
      <c r="C66" s="18" t="s">
        <v>143</v>
      </c>
      <c r="D66" s="79">
        <v>900</v>
      </c>
    </row>
    <row r="67" spans="1:4" ht="15.75" customHeight="1" x14ac:dyDescent="0.2">
      <c r="A67" s="79" t="s">
        <v>148</v>
      </c>
      <c r="B67" s="18">
        <v>1</v>
      </c>
      <c r="C67" s="18" t="s">
        <v>67</v>
      </c>
      <c r="D67" s="79">
        <v>30</v>
      </c>
    </row>
    <row r="68" spans="1:4" ht="15.75" customHeight="1" x14ac:dyDescent="0.2">
      <c r="A68" s="79" t="s">
        <v>149</v>
      </c>
      <c r="B68" s="18">
        <v>1</v>
      </c>
      <c r="C68" s="18" t="s">
        <v>67</v>
      </c>
      <c r="D68" s="79">
        <v>35</v>
      </c>
    </row>
    <row r="69" spans="1:4" ht="15.75" customHeight="1" x14ac:dyDescent="0.2"/>
    <row r="70" spans="1:4" ht="15.75" customHeight="1" x14ac:dyDescent="0.2"/>
    <row r="71" spans="1:4" ht="15.75" customHeight="1" x14ac:dyDescent="0.2"/>
    <row r="72" spans="1:4" ht="15.75" customHeight="1" x14ac:dyDescent="0.2">
      <c r="A72" s="79"/>
      <c r="B72" s="18"/>
      <c r="C72" s="18"/>
      <c r="D72" s="79"/>
    </row>
    <row r="73" spans="1:4" ht="15.75" customHeight="1" x14ac:dyDescent="0.2">
      <c r="A73" s="79"/>
      <c r="B73" s="18"/>
      <c r="C73" s="18"/>
      <c r="D73" s="79"/>
    </row>
    <row r="74" spans="1:4" ht="15.75" customHeight="1" x14ac:dyDescent="0.2">
      <c r="A74" s="79"/>
      <c r="B74" s="18"/>
      <c r="C74" s="18"/>
      <c r="D74" s="79"/>
    </row>
    <row r="75" spans="1:4" ht="15.75" customHeight="1" x14ac:dyDescent="0.2">
      <c r="A75" s="79"/>
      <c r="B75" s="18"/>
      <c r="C75" s="18"/>
      <c r="D75" s="79"/>
    </row>
    <row r="76" spans="1:4" ht="15.75" customHeight="1" x14ac:dyDescent="0.2">
      <c r="A76" s="79"/>
      <c r="B76" s="18"/>
      <c r="C76" s="18"/>
      <c r="D76" s="79"/>
    </row>
    <row r="77" spans="1:4" ht="15.75" customHeight="1" x14ac:dyDescent="0.2">
      <c r="A77" s="79"/>
      <c r="B77" s="18"/>
      <c r="C77" s="18"/>
      <c r="D77" s="79"/>
    </row>
    <row r="78" spans="1:4" ht="15.75" customHeight="1" x14ac:dyDescent="0.2">
      <c r="A78" s="79" t="s">
        <v>150</v>
      </c>
      <c r="B78" s="18">
        <v>1</v>
      </c>
      <c r="C78" s="18" t="s">
        <v>151</v>
      </c>
      <c r="D78" s="79">
        <v>100</v>
      </c>
    </row>
    <row r="79" spans="1:4" ht="15.75" customHeight="1" x14ac:dyDescent="0.2">
      <c r="A79" s="79" t="s">
        <v>152</v>
      </c>
      <c r="B79" s="18">
        <v>328</v>
      </c>
      <c r="C79" s="18" t="s">
        <v>153</v>
      </c>
      <c r="D79" s="79">
        <v>20</v>
      </c>
    </row>
    <row r="80" spans="1:4" ht="15.75" customHeight="1" x14ac:dyDescent="0.2">
      <c r="A80" s="79" t="s">
        <v>154</v>
      </c>
      <c r="B80" s="18">
        <v>1</v>
      </c>
      <c r="C80" s="18" t="s">
        <v>155</v>
      </c>
      <c r="D80" s="79">
        <v>30</v>
      </c>
    </row>
    <row r="81" spans="1:4" ht="15.75" customHeight="1" x14ac:dyDescent="0.2">
      <c r="A81" s="79" t="s">
        <v>156</v>
      </c>
      <c r="B81" s="18">
        <v>10</v>
      </c>
      <c r="C81" s="18" t="s">
        <v>157</v>
      </c>
      <c r="D81" s="79">
        <v>3</v>
      </c>
    </row>
    <row r="82" spans="1:4" ht="15.75" customHeight="1" x14ac:dyDescent="0.2"/>
    <row r="83" spans="1:4" ht="15.75" customHeight="1" x14ac:dyDescent="0.2"/>
    <row r="84" spans="1:4" ht="15.75" customHeight="1" x14ac:dyDescent="0.2"/>
    <row r="85" spans="1:4" ht="15.75" customHeight="1" x14ac:dyDescent="0.2"/>
    <row r="86" spans="1:4" ht="15.75" customHeight="1" x14ac:dyDescent="0.2"/>
    <row r="87" spans="1:4" ht="15.75" customHeight="1" x14ac:dyDescent="0.2"/>
    <row r="88" spans="1:4" ht="15.75" customHeight="1" x14ac:dyDescent="0.2"/>
    <row r="89" spans="1:4" ht="15.75" customHeight="1" x14ac:dyDescent="0.2"/>
    <row r="90" spans="1:4" ht="15.75" customHeight="1" x14ac:dyDescent="0.2"/>
    <row r="91" spans="1:4" ht="15.75" customHeight="1" x14ac:dyDescent="0.2"/>
    <row r="92" spans="1:4" ht="15.75" customHeight="1" x14ac:dyDescent="0.2"/>
    <row r="93" spans="1:4" ht="15.75" customHeight="1" x14ac:dyDescent="0.2"/>
    <row r="94" spans="1:4" ht="15.75" customHeight="1" x14ac:dyDescent="0.2"/>
    <row r="95" spans="1:4" ht="15.75" customHeight="1" x14ac:dyDescent="0.2"/>
    <row r="96" spans="1:4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topLeftCell="A3" workbookViewId="0">
      <selection activeCell="G13" sqref="G13"/>
    </sheetView>
  </sheetViews>
  <sheetFormatPr baseColWidth="10" defaultColWidth="14.5" defaultRowHeight="15" customHeight="1" x14ac:dyDescent="0.2"/>
  <cols>
    <col min="1" max="1" width="32.6640625" customWidth="1"/>
    <col min="2" max="3" width="8.6640625" customWidth="1"/>
    <col min="4" max="4" width="9.33203125" customWidth="1"/>
    <col min="5" max="5" width="8.6640625" customWidth="1"/>
    <col min="6" max="6" width="2.1640625" customWidth="1"/>
    <col min="7" max="7" width="32.1640625" customWidth="1"/>
    <col min="8" max="9" width="8.6640625" customWidth="1"/>
    <col min="10" max="10" width="9.5" customWidth="1"/>
    <col min="11" max="26" width="8.6640625" customWidth="1"/>
  </cols>
  <sheetData>
    <row r="1" spans="1:17" ht="26" x14ac:dyDescent="0.3">
      <c r="A1" s="153" t="s">
        <v>158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7" x14ac:dyDescent="0.2">
      <c r="A2" s="154"/>
      <c r="B2" s="155"/>
      <c r="C2" s="155"/>
      <c r="D2" s="155"/>
      <c r="E2" s="156"/>
      <c r="F2" s="158"/>
      <c r="G2" s="154"/>
      <c r="H2" s="155"/>
      <c r="I2" s="155"/>
      <c r="J2" s="155"/>
      <c r="K2" s="155"/>
      <c r="L2" s="155"/>
      <c r="M2" s="155"/>
      <c r="N2" s="155"/>
      <c r="O2" s="155"/>
      <c r="P2" s="156"/>
    </row>
    <row r="3" spans="1:17" ht="19.5" customHeight="1" x14ac:dyDescent="0.2">
      <c r="A3" s="157"/>
      <c r="B3" s="144"/>
      <c r="C3" s="144"/>
      <c r="D3" s="144"/>
      <c r="E3" s="145"/>
      <c r="F3" s="159"/>
      <c r="G3" s="157"/>
      <c r="H3" s="144"/>
      <c r="I3" s="144"/>
      <c r="J3" s="144"/>
      <c r="K3" s="144"/>
      <c r="L3" s="144"/>
      <c r="M3" s="144"/>
      <c r="N3" s="144"/>
      <c r="O3" s="144"/>
      <c r="P3" s="145"/>
    </row>
    <row r="4" spans="1:17" ht="147.75" customHeight="1" x14ac:dyDescent="0.2">
      <c r="A4" s="19" t="s">
        <v>159</v>
      </c>
      <c r="B4" s="20" t="s">
        <v>160</v>
      </c>
      <c r="C4" s="21" t="s">
        <v>161</v>
      </c>
      <c r="D4" s="21" t="s">
        <v>162</v>
      </c>
      <c r="E4" s="22" t="s">
        <v>163</v>
      </c>
      <c r="F4" s="23"/>
      <c r="G4" s="24" t="s">
        <v>164</v>
      </c>
      <c r="H4" s="25" t="s">
        <v>165</v>
      </c>
      <c r="I4" s="26" t="s">
        <v>73</v>
      </c>
      <c r="J4" s="24" t="s">
        <v>166</v>
      </c>
      <c r="K4" s="26" t="s">
        <v>167</v>
      </c>
      <c r="L4" s="24" t="s">
        <v>168</v>
      </c>
      <c r="M4" s="26" t="s">
        <v>169</v>
      </c>
      <c r="N4" s="24" t="s">
        <v>170</v>
      </c>
      <c r="O4" s="26" t="s">
        <v>171</v>
      </c>
      <c r="P4" s="27" t="s">
        <v>61</v>
      </c>
      <c r="Q4" s="26" t="s">
        <v>101</v>
      </c>
    </row>
    <row r="5" spans="1:17" x14ac:dyDescent="0.2">
      <c r="A5" s="92" t="s">
        <v>172</v>
      </c>
      <c r="B5" s="47"/>
      <c r="C5" s="48"/>
      <c r="D5" s="49"/>
      <c r="E5" s="50"/>
      <c r="F5" s="45"/>
      <c r="G5" s="92" t="s">
        <v>173</v>
      </c>
      <c r="H5" s="30"/>
      <c r="I5" s="28"/>
      <c r="J5" s="28"/>
      <c r="K5" s="29"/>
      <c r="L5" s="28"/>
      <c r="M5" s="28"/>
      <c r="N5" s="29"/>
      <c r="O5" s="29"/>
      <c r="P5" s="28"/>
      <c r="Q5" s="31"/>
    </row>
    <row r="6" spans="1:17" x14ac:dyDescent="0.2">
      <c r="A6" s="93" t="s">
        <v>174</v>
      </c>
      <c r="B6" s="51"/>
      <c r="C6" s="33"/>
      <c r="D6" s="33"/>
      <c r="E6" s="52"/>
      <c r="F6" s="45"/>
      <c r="G6" s="93" t="s">
        <v>175</v>
      </c>
      <c r="H6" s="34"/>
      <c r="I6" s="35"/>
      <c r="J6" s="33"/>
      <c r="K6" s="33"/>
      <c r="L6" s="33"/>
      <c r="M6" s="33"/>
      <c r="N6" s="33"/>
      <c r="O6" s="33"/>
      <c r="P6" s="33"/>
      <c r="Q6" s="36"/>
    </row>
    <row r="7" spans="1:17" x14ac:dyDescent="0.2">
      <c r="A7" s="93" t="s">
        <v>176</v>
      </c>
      <c r="B7" s="51"/>
      <c r="C7" s="33"/>
      <c r="D7" s="33"/>
      <c r="E7" s="52"/>
      <c r="F7" s="45"/>
      <c r="G7" s="93" t="s">
        <v>124</v>
      </c>
      <c r="H7" s="32"/>
      <c r="I7" s="33"/>
      <c r="J7" s="33"/>
      <c r="K7" s="33"/>
      <c r="L7" s="33"/>
      <c r="M7" s="33"/>
      <c r="N7" s="37"/>
      <c r="O7" s="33"/>
      <c r="P7" s="33"/>
      <c r="Q7" s="36"/>
    </row>
    <row r="8" spans="1:17" x14ac:dyDescent="0.2">
      <c r="A8" s="93" t="s">
        <v>177</v>
      </c>
      <c r="B8" s="51"/>
      <c r="C8" s="37"/>
      <c r="D8" s="33"/>
      <c r="E8" s="52"/>
      <c r="F8" s="45"/>
      <c r="G8" s="93" t="s">
        <v>178</v>
      </c>
      <c r="H8" s="34"/>
      <c r="I8" s="61"/>
      <c r="J8" s="66"/>
      <c r="K8" s="66"/>
      <c r="L8" s="66"/>
      <c r="M8" s="66"/>
      <c r="N8" s="33"/>
      <c r="O8" s="33"/>
      <c r="P8" s="33"/>
      <c r="Q8" s="36"/>
    </row>
    <row r="9" spans="1:17" x14ac:dyDescent="0.2">
      <c r="A9" s="93" t="s">
        <v>179</v>
      </c>
      <c r="B9" s="51"/>
      <c r="C9" s="37"/>
      <c r="D9" s="44"/>
      <c r="E9" s="52"/>
      <c r="F9" s="45"/>
      <c r="G9" s="93" t="s">
        <v>127</v>
      </c>
      <c r="H9" s="64"/>
      <c r="I9" s="67"/>
      <c r="J9" s="68"/>
      <c r="K9" s="68"/>
      <c r="L9" s="68"/>
      <c r="M9" s="68"/>
      <c r="N9" s="65"/>
      <c r="O9" s="33"/>
      <c r="P9" s="33"/>
      <c r="Q9" s="36"/>
    </row>
    <row r="10" spans="1:17" x14ac:dyDescent="0.2">
      <c r="A10" s="93" t="s">
        <v>180</v>
      </c>
      <c r="B10" s="53"/>
      <c r="C10" s="61"/>
      <c r="D10" s="43" t="s">
        <v>181</v>
      </c>
      <c r="E10" s="52"/>
      <c r="F10" s="45"/>
      <c r="G10" s="93" t="s">
        <v>128</v>
      </c>
      <c r="H10" s="32"/>
      <c r="I10" s="62"/>
      <c r="J10" s="62"/>
      <c r="K10" s="62"/>
      <c r="L10" s="62"/>
      <c r="M10" s="62"/>
      <c r="N10" s="33"/>
      <c r="O10" s="33"/>
      <c r="P10" s="33"/>
      <c r="Q10" s="36"/>
    </row>
    <row r="11" spans="1:17" x14ac:dyDescent="0.2">
      <c r="A11" s="93" t="s">
        <v>109</v>
      </c>
      <c r="B11" s="69"/>
      <c r="C11" s="63"/>
      <c r="D11" s="60"/>
      <c r="E11" s="52"/>
      <c r="F11" s="45"/>
      <c r="G11" s="93" t="s">
        <v>182</v>
      </c>
      <c r="H11" s="32"/>
      <c r="I11" s="37" t="s">
        <v>183</v>
      </c>
      <c r="J11" s="37"/>
      <c r="K11" s="33"/>
      <c r="L11" s="37"/>
      <c r="M11" s="37"/>
      <c r="N11" s="37"/>
      <c r="O11" s="33"/>
      <c r="P11" s="37"/>
      <c r="Q11" s="36"/>
    </row>
    <row r="12" spans="1:17" x14ac:dyDescent="0.2">
      <c r="A12" s="93" t="s">
        <v>184</v>
      </c>
      <c r="B12" s="54"/>
      <c r="C12" s="62"/>
      <c r="D12" s="37"/>
      <c r="E12" s="52"/>
      <c r="F12" s="45"/>
      <c r="G12" s="93" t="s">
        <v>131</v>
      </c>
      <c r="H12" s="34"/>
      <c r="I12" s="33"/>
      <c r="J12" s="33"/>
      <c r="K12" s="33" t="s">
        <v>185</v>
      </c>
      <c r="L12" s="33"/>
      <c r="M12" s="33"/>
      <c r="N12" s="33"/>
      <c r="O12" s="33"/>
      <c r="P12" s="33"/>
      <c r="Q12" s="36"/>
    </row>
    <row r="13" spans="1:17" x14ac:dyDescent="0.2">
      <c r="A13" s="93" t="s">
        <v>109</v>
      </c>
      <c r="B13" s="51"/>
      <c r="C13" s="33"/>
      <c r="D13" s="33"/>
      <c r="E13" s="52"/>
      <c r="F13" s="45"/>
      <c r="G13" s="93" t="s">
        <v>134</v>
      </c>
      <c r="H13" s="34"/>
      <c r="I13" s="33"/>
      <c r="J13" s="33"/>
      <c r="K13" s="33" t="s">
        <v>185</v>
      </c>
      <c r="L13" s="33"/>
      <c r="M13" s="33"/>
      <c r="N13" s="33"/>
      <c r="O13" s="33"/>
      <c r="P13" s="33"/>
      <c r="Q13" s="36"/>
    </row>
    <row r="14" spans="1:17" x14ac:dyDescent="0.2">
      <c r="A14" s="93" t="s">
        <v>41</v>
      </c>
      <c r="B14" s="55"/>
      <c r="C14" s="33"/>
      <c r="D14" s="37"/>
      <c r="E14" s="52"/>
      <c r="F14" s="45"/>
      <c r="G14" s="93" t="s">
        <v>133</v>
      </c>
      <c r="H14" s="34"/>
      <c r="I14" s="33"/>
      <c r="J14" s="33"/>
      <c r="K14" s="33"/>
      <c r="L14" s="37"/>
      <c r="M14" s="33"/>
      <c r="N14" s="33"/>
      <c r="O14" s="33"/>
      <c r="P14" s="33"/>
      <c r="Q14" s="36"/>
    </row>
    <row r="15" spans="1:17" x14ac:dyDescent="0.2">
      <c r="A15" s="93"/>
      <c r="B15" s="56"/>
      <c r="C15" s="33"/>
      <c r="D15" s="33"/>
      <c r="E15" s="52"/>
      <c r="F15" s="45"/>
      <c r="G15" s="93" t="s">
        <v>186</v>
      </c>
      <c r="H15" s="32"/>
      <c r="I15" s="33"/>
      <c r="J15" s="33"/>
      <c r="K15" s="33"/>
      <c r="L15" s="33"/>
      <c r="M15" s="33"/>
      <c r="N15" s="33"/>
      <c r="O15" s="33"/>
      <c r="P15" s="33"/>
      <c r="Q15" s="36"/>
    </row>
    <row r="16" spans="1:17" x14ac:dyDescent="0.2">
      <c r="A16" s="93" t="s">
        <v>187</v>
      </c>
      <c r="B16" s="51"/>
      <c r="C16" s="33"/>
      <c r="D16" s="37"/>
      <c r="E16" s="52"/>
      <c r="F16" s="45"/>
      <c r="G16" s="93" t="s">
        <v>125</v>
      </c>
      <c r="H16" s="32"/>
      <c r="I16" s="33"/>
      <c r="J16" s="33"/>
      <c r="K16" s="37"/>
      <c r="L16" s="33"/>
      <c r="M16" s="33"/>
      <c r="N16" s="37"/>
      <c r="O16" s="37"/>
      <c r="P16" s="33"/>
      <c r="Q16" s="36"/>
    </row>
    <row r="17" spans="1:17" x14ac:dyDescent="0.2">
      <c r="A17" s="93" t="s">
        <v>188</v>
      </c>
      <c r="B17" s="51"/>
      <c r="C17" s="37"/>
      <c r="D17" s="33"/>
      <c r="E17" s="52"/>
      <c r="F17" s="45"/>
      <c r="G17" s="94" t="s">
        <v>189</v>
      </c>
      <c r="H17" s="32"/>
      <c r="I17" s="33"/>
      <c r="J17" s="33"/>
      <c r="K17" s="37"/>
      <c r="L17" s="33"/>
      <c r="M17" s="33"/>
      <c r="N17" s="37"/>
      <c r="O17" s="37"/>
      <c r="P17" s="33"/>
      <c r="Q17" s="36"/>
    </row>
    <row r="18" spans="1:17" x14ac:dyDescent="0.2">
      <c r="A18" s="93" t="s">
        <v>190</v>
      </c>
      <c r="B18" s="51"/>
      <c r="C18" s="37"/>
      <c r="D18" s="33"/>
      <c r="E18" s="52"/>
      <c r="F18" s="45"/>
      <c r="G18" s="93" t="s">
        <v>191</v>
      </c>
      <c r="H18" s="32"/>
      <c r="I18" s="38" t="s">
        <v>192</v>
      </c>
      <c r="J18" s="39"/>
      <c r="K18" s="33"/>
      <c r="L18" s="33"/>
      <c r="M18" s="33"/>
      <c r="N18" s="37"/>
      <c r="O18" s="33"/>
      <c r="P18" s="33"/>
      <c r="Q18" s="36"/>
    </row>
    <row r="19" spans="1:17" x14ac:dyDescent="0.2">
      <c r="A19" s="93"/>
      <c r="B19" s="56"/>
      <c r="C19" s="33"/>
      <c r="D19" s="33"/>
      <c r="E19" s="52"/>
      <c r="F19" s="45"/>
      <c r="G19" s="93" t="s">
        <v>108</v>
      </c>
      <c r="H19" s="34"/>
      <c r="I19" s="33"/>
      <c r="J19" s="37"/>
      <c r="K19" s="33"/>
      <c r="L19" s="37"/>
      <c r="M19" s="33"/>
      <c r="N19" s="33"/>
      <c r="O19" s="33"/>
      <c r="P19" s="33"/>
      <c r="Q19" s="36"/>
    </row>
    <row r="20" spans="1:17" x14ac:dyDescent="0.2">
      <c r="A20" s="89" t="s">
        <v>106</v>
      </c>
      <c r="B20" s="57"/>
      <c r="C20" s="58"/>
      <c r="D20" s="58"/>
      <c r="E20" s="59"/>
      <c r="F20" s="46"/>
      <c r="G20" s="93" t="s">
        <v>107</v>
      </c>
      <c r="H20" s="34"/>
      <c r="I20" s="33"/>
      <c r="J20" s="37"/>
      <c r="K20" s="33"/>
      <c r="L20" s="37"/>
      <c r="M20" s="33"/>
      <c r="N20" s="33"/>
      <c r="O20" s="33"/>
      <c r="P20" s="33"/>
      <c r="Q20" s="36"/>
    </row>
    <row r="21" spans="1:17" ht="15.75" customHeight="1" x14ac:dyDescent="0.2">
      <c r="G21" s="93" t="s">
        <v>193</v>
      </c>
      <c r="H21" s="32"/>
      <c r="I21" s="33"/>
      <c r="J21" s="33"/>
      <c r="K21" s="37"/>
      <c r="L21" s="37"/>
      <c r="M21" s="33"/>
      <c r="N21" s="37"/>
      <c r="O21" s="37"/>
      <c r="P21" s="33"/>
      <c r="Q21" s="36"/>
    </row>
    <row r="22" spans="1:17" ht="15.75" customHeight="1" x14ac:dyDescent="0.2">
      <c r="G22" s="93" t="s">
        <v>104</v>
      </c>
      <c r="H22" s="32"/>
      <c r="I22" s="33"/>
      <c r="J22" s="33"/>
      <c r="K22" s="37"/>
      <c r="L22" s="37"/>
      <c r="M22" s="33"/>
      <c r="N22" s="37"/>
      <c r="O22" s="37"/>
      <c r="P22" s="33"/>
      <c r="Q22" s="36"/>
    </row>
    <row r="23" spans="1:17" ht="15.75" customHeight="1" x14ac:dyDescent="0.2">
      <c r="G23" s="93" t="s">
        <v>129</v>
      </c>
      <c r="H23" s="34"/>
      <c r="I23" s="33"/>
      <c r="J23" s="33"/>
      <c r="K23" s="33" t="s">
        <v>194</v>
      </c>
      <c r="L23" s="33"/>
      <c r="M23" s="33"/>
      <c r="N23" s="33"/>
      <c r="O23" s="33"/>
      <c r="P23" s="33"/>
      <c r="Q23" s="41"/>
    </row>
    <row r="24" spans="1:17" ht="15.75" customHeight="1" x14ac:dyDescent="0.2">
      <c r="G24" s="93" t="s">
        <v>195</v>
      </c>
      <c r="H24" s="34"/>
      <c r="I24" s="33"/>
      <c r="J24" s="33"/>
      <c r="K24" s="33" t="s">
        <v>194</v>
      </c>
      <c r="L24" s="33"/>
      <c r="M24" s="33"/>
      <c r="N24" s="33"/>
      <c r="O24" s="33"/>
      <c r="P24" s="33"/>
      <c r="Q24" s="41"/>
    </row>
    <row r="25" spans="1:17" ht="15.75" customHeight="1" thickBot="1" x14ac:dyDescent="0.25">
      <c r="G25" s="89" t="s">
        <v>196</v>
      </c>
      <c r="H25" s="32"/>
      <c r="I25" s="33"/>
      <c r="J25" s="33"/>
      <c r="K25" s="37"/>
      <c r="L25" s="37"/>
      <c r="M25" s="33"/>
      <c r="N25" s="37"/>
      <c r="O25" s="37"/>
      <c r="P25" s="40"/>
      <c r="Q25" s="42"/>
    </row>
    <row r="26" spans="1:17" ht="15.75" customHeight="1" x14ac:dyDescent="0.2"/>
    <row r="27" spans="1:17" ht="15.75" customHeight="1" x14ac:dyDescent="0.2"/>
    <row r="28" spans="1:17" ht="15.75" customHeight="1" x14ac:dyDescent="0.2"/>
    <row r="29" spans="1:17" ht="15.75" customHeight="1" x14ac:dyDescent="0.2"/>
    <row r="30" spans="1:17" ht="15.75" customHeight="1" x14ac:dyDescent="0.2"/>
    <row r="31" spans="1:17" ht="15.75" customHeight="1" x14ac:dyDescent="0.2"/>
    <row r="32" spans="1:1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CXkRjdhrxxxuz+wlO/exbLT0M1ErAL9oS5st9H724tdKq9/DYdHzaBLEdyNnlALNa4LbR0aLbtXXlzOfPYyBhg==" saltValue="w7swM4muSGrygGGQE81V2w==" spinCount="100000" sheet="1" objects="1" scenarios="1"/>
  <mergeCells count="4">
    <mergeCell ref="A1:P1"/>
    <mergeCell ref="A2:E3"/>
    <mergeCell ref="F2:F3"/>
    <mergeCell ref="G2:P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 Order Form</vt:lpstr>
      <vt:lpstr>PRODUCTS</vt:lpstr>
      <vt:lpstr>COLOUR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Healthy</dc:creator>
  <cp:keywords/>
  <dc:description/>
  <cp:lastModifiedBy>Megan Favero</cp:lastModifiedBy>
  <cp:revision/>
  <dcterms:created xsi:type="dcterms:W3CDTF">2020-03-27T16:40:38Z</dcterms:created>
  <dcterms:modified xsi:type="dcterms:W3CDTF">2025-08-27T12:41:21Z</dcterms:modified>
  <cp:category/>
  <cp:contentStatus/>
</cp:coreProperties>
</file>